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ička\Desktop\"/>
    </mc:Choice>
  </mc:AlternateContent>
  <xr:revisionPtr revIDLastSave="0" documentId="13_ncr:1_{64303959-F745-4BC2-B59E-8B76AD593B98}" xr6:coauthVersionLast="47" xr6:coauthVersionMax="47" xr10:uidLastSave="{00000000-0000-0000-0000-000000000000}"/>
  <bookViews>
    <workbookView xWindow="-110" yWindow="-110" windowWidth="19420" windowHeight="10420" tabRatio="779" firstSheet="1" activeTab="5" xr2:uid="{00000000-000D-0000-FFFF-FFFF00000000}"/>
  </bookViews>
  <sheets>
    <sheet name="10754_I.kategorie" sheetId="1" r:id="rId1"/>
    <sheet name="10755_II.kategorie" sheetId="2" r:id="rId2"/>
    <sheet name="10756_III.kategorie 2017" sheetId="3" r:id="rId3"/>
    <sheet name="10758_V.kategorie" sheetId="5" r:id="rId4"/>
    <sheet name="10756_III.kategorie 2016" sheetId="10" r:id="rId5"/>
    <sheet name="10757_IV.kategorie" sheetId="4" r:id="rId6"/>
    <sheet name="10759_VI.kategorie" sheetId="6" r:id="rId7"/>
    <sheet name="10760_VII.kategorie" sheetId="7" r:id="rId8"/>
    <sheet name="rozhodci" sheetId="8" r:id="rId9"/>
    <sheet name="poznamky" sheetId="9" r:id="rId10"/>
  </sheets>
  <definedNames>
    <definedName name="_xlnm.Print_Area" localSheetId="6">'10759_VI.kategorie'!$A$6:$X$12</definedName>
    <definedName name="_xlnm.Print_Area" localSheetId="7">'10760_VII.kategorie'!$A$6:$X$11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2" l="1"/>
  <c r="Q24" i="2"/>
  <c r="K10" i="7"/>
  <c r="O10" i="7"/>
  <c r="K7" i="7"/>
  <c r="O7" i="7"/>
  <c r="K11" i="7"/>
  <c r="O11" i="7"/>
  <c r="K9" i="7"/>
  <c r="O9" i="7"/>
  <c r="K8" i="7"/>
  <c r="O8" i="7"/>
  <c r="W12" i="10"/>
  <c r="S12" i="10"/>
  <c r="O12" i="10"/>
  <c r="K12" i="10"/>
  <c r="W11" i="10"/>
  <c r="S11" i="10"/>
  <c r="O11" i="10"/>
  <c r="K11" i="10"/>
  <c r="W16" i="10"/>
  <c r="S16" i="10"/>
  <c r="O16" i="10"/>
  <c r="K16" i="10"/>
  <c r="W15" i="10"/>
  <c r="S15" i="10"/>
  <c r="O15" i="10"/>
  <c r="K15" i="10"/>
  <c r="W13" i="10"/>
  <c r="S13" i="10"/>
  <c r="O13" i="10"/>
  <c r="K13" i="10"/>
  <c r="W9" i="10"/>
  <c r="S9" i="10"/>
  <c r="O9" i="10"/>
  <c r="K9" i="10"/>
  <c r="W10" i="10"/>
  <c r="S10" i="10"/>
  <c r="O10" i="10"/>
  <c r="K10" i="10"/>
  <c r="W8" i="10"/>
  <c r="S8" i="10"/>
  <c r="O8" i="10"/>
  <c r="K8" i="10"/>
  <c r="W14" i="10"/>
  <c r="S14" i="10"/>
  <c r="O14" i="10"/>
  <c r="K14" i="10"/>
  <c r="W7" i="10"/>
  <c r="S7" i="10"/>
  <c r="O7" i="10"/>
  <c r="K7" i="10"/>
  <c r="W8" i="7"/>
  <c r="S8" i="7"/>
  <c r="W9" i="7"/>
  <c r="S9" i="7"/>
  <c r="W11" i="7"/>
  <c r="S11" i="7"/>
  <c r="W7" i="7"/>
  <c r="S7" i="7"/>
  <c r="W10" i="7"/>
  <c r="S10" i="7"/>
  <c r="W8" i="6"/>
  <c r="S8" i="6"/>
  <c r="O8" i="6"/>
  <c r="K8" i="6"/>
  <c r="W10" i="6"/>
  <c r="S10" i="6"/>
  <c r="O10" i="6"/>
  <c r="K10" i="6"/>
  <c r="W12" i="6"/>
  <c r="S12" i="6"/>
  <c r="O12" i="6"/>
  <c r="K12" i="6"/>
  <c r="W7" i="6"/>
  <c r="S7" i="6"/>
  <c r="O7" i="6"/>
  <c r="K7" i="6"/>
  <c r="W9" i="6"/>
  <c r="S9" i="6"/>
  <c r="O9" i="6"/>
  <c r="K9" i="6"/>
  <c r="W11" i="6"/>
  <c r="S11" i="6"/>
  <c r="O11" i="6"/>
  <c r="K11" i="6"/>
  <c r="W17" i="5"/>
  <c r="S17" i="5"/>
  <c r="O17" i="5"/>
  <c r="K17" i="5"/>
  <c r="X17" i="5" s="1"/>
  <c r="W18" i="5"/>
  <c r="S18" i="5"/>
  <c r="O18" i="5"/>
  <c r="K18" i="5"/>
  <c r="X18" i="5" s="1"/>
  <c r="W9" i="5"/>
  <c r="S9" i="5"/>
  <c r="O9" i="5"/>
  <c r="K9" i="5"/>
  <c r="X9" i="5" s="1"/>
  <c r="W14" i="5"/>
  <c r="S14" i="5"/>
  <c r="O14" i="5"/>
  <c r="K14" i="5"/>
  <c r="X14" i="5" s="1"/>
  <c r="W8" i="5"/>
  <c r="S8" i="5"/>
  <c r="O8" i="5"/>
  <c r="K8" i="5"/>
  <c r="X8" i="5" s="1"/>
  <c r="W10" i="5"/>
  <c r="S10" i="5"/>
  <c r="O10" i="5"/>
  <c r="K10" i="5"/>
  <c r="X10" i="5" s="1"/>
  <c r="W13" i="5"/>
  <c r="S13" i="5"/>
  <c r="O13" i="5"/>
  <c r="K13" i="5"/>
  <c r="X13" i="5" s="1"/>
  <c r="W16" i="5"/>
  <c r="S16" i="5"/>
  <c r="O16" i="5"/>
  <c r="K16" i="5"/>
  <c r="X16" i="5" s="1"/>
  <c r="W7" i="5"/>
  <c r="S7" i="5"/>
  <c r="O7" i="5"/>
  <c r="K7" i="5"/>
  <c r="X7" i="5" s="1"/>
  <c r="W15" i="5"/>
  <c r="S15" i="5"/>
  <c r="O15" i="5"/>
  <c r="K15" i="5"/>
  <c r="X15" i="5" s="1"/>
  <c r="W12" i="5"/>
  <c r="S12" i="5"/>
  <c r="O12" i="5"/>
  <c r="K12" i="5"/>
  <c r="X12" i="5" s="1"/>
  <c r="W11" i="5"/>
  <c r="S11" i="5"/>
  <c r="O11" i="5"/>
  <c r="K11" i="5"/>
  <c r="X11" i="5" s="1"/>
  <c r="W13" i="4"/>
  <c r="S13" i="4"/>
  <c r="O13" i="4"/>
  <c r="K13" i="4"/>
  <c r="X13" i="4" s="1"/>
  <c r="W15" i="4"/>
  <c r="S15" i="4"/>
  <c r="O15" i="4"/>
  <c r="K15" i="4"/>
  <c r="X15" i="4" s="1"/>
  <c r="W19" i="4"/>
  <c r="S19" i="4"/>
  <c r="O19" i="4"/>
  <c r="K19" i="4"/>
  <c r="X19" i="4" s="1"/>
  <c r="W18" i="4"/>
  <c r="S18" i="4"/>
  <c r="O18" i="4"/>
  <c r="K18" i="4"/>
  <c r="X18" i="4" s="1"/>
  <c r="W17" i="4"/>
  <c r="S17" i="4"/>
  <c r="O17" i="4"/>
  <c r="K17" i="4"/>
  <c r="X17" i="4" s="1"/>
  <c r="W20" i="4"/>
  <c r="S20" i="4"/>
  <c r="O20" i="4"/>
  <c r="K20" i="4"/>
  <c r="X20" i="4" s="1"/>
  <c r="W16" i="4"/>
  <c r="S16" i="4"/>
  <c r="O16" i="4"/>
  <c r="K16" i="4"/>
  <c r="X16" i="4" s="1"/>
  <c r="W8" i="4"/>
  <c r="S8" i="4"/>
  <c r="O8" i="4"/>
  <c r="K8" i="4"/>
  <c r="X8" i="4" s="1"/>
  <c r="W9" i="4"/>
  <c r="S9" i="4"/>
  <c r="O9" i="4"/>
  <c r="K9" i="4"/>
  <c r="X9" i="4" s="1"/>
  <c r="W10" i="4"/>
  <c r="S10" i="4"/>
  <c r="O10" i="4"/>
  <c r="K10" i="4"/>
  <c r="X10" i="4" s="1"/>
  <c r="W12" i="4"/>
  <c r="S12" i="4"/>
  <c r="O12" i="4"/>
  <c r="K12" i="4"/>
  <c r="X12" i="4" s="1"/>
  <c r="W7" i="4"/>
  <c r="S7" i="4"/>
  <c r="O7" i="4"/>
  <c r="K7" i="4"/>
  <c r="X7" i="4" s="1"/>
  <c r="W11" i="4"/>
  <c r="S11" i="4"/>
  <c r="O11" i="4"/>
  <c r="K11" i="4"/>
  <c r="X11" i="4" s="1"/>
  <c r="W14" i="4"/>
  <c r="S14" i="4"/>
  <c r="O14" i="4"/>
  <c r="K14" i="4"/>
  <c r="X14" i="4" s="1"/>
  <c r="W14" i="3"/>
  <c r="S14" i="3"/>
  <c r="O14" i="3"/>
  <c r="K14" i="3"/>
  <c r="X14" i="3" s="1"/>
  <c r="W18" i="3"/>
  <c r="S18" i="3"/>
  <c r="O18" i="3"/>
  <c r="K18" i="3"/>
  <c r="X18" i="3" s="1"/>
  <c r="W17" i="3"/>
  <c r="S17" i="3"/>
  <c r="O17" i="3"/>
  <c r="K17" i="3"/>
  <c r="X17" i="3" s="1"/>
  <c r="W16" i="3"/>
  <c r="S16" i="3"/>
  <c r="O16" i="3"/>
  <c r="K16" i="3"/>
  <c r="X16" i="3" s="1"/>
  <c r="W7" i="3"/>
  <c r="S7" i="3"/>
  <c r="O7" i="3"/>
  <c r="K7" i="3"/>
  <c r="X7" i="3" s="1"/>
  <c r="W10" i="3"/>
  <c r="S10" i="3"/>
  <c r="O10" i="3"/>
  <c r="K10" i="3"/>
  <c r="X10" i="3" s="1"/>
  <c r="W8" i="3"/>
  <c r="S8" i="3"/>
  <c r="O8" i="3"/>
  <c r="K8" i="3"/>
  <c r="X8" i="3" s="1"/>
  <c r="W15" i="3"/>
  <c r="S15" i="3"/>
  <c r="O15" i="3"/>
  <c r="K15" i="3"/>
  <c r="X15" i="3" s="1"/>
  <c r="W13" i="3"/>
  <c r="S13" i="3"/>
  <c r="O13" i="3"/>
  <c r="K13" i="3"/>
  <c r="X13" i="3" s="1"/>
  <c r="W12" i="3"/>
  <c r="S12" i="3"/>
  <c r="O12" i="3"/>
  <c r="K12" i="3"/>
  <c r="X12" i="3" s="1"/>
  <c r="W11" i="3"/>
  <c r="S11" i="3"/>
  <c r="O11" i="3"/>
  <c r="K11" i="3"/>
  <c r="X11" i="3" s="1"/>
  <c r="W9" i="3"/>
  <c r="S9" i="3"/>
  <c r="O9" i="3"/>
  <c r="K9" i="3"/>
  <c r="X9" i="3" s="1"/>
  <c r="W24" i="2"/>
  <c r="S24" i="2"/>
  <c r="O24" i="2"/>
  <c r="K24" i="2"/>
  <c r="X24" i="2" s="1"/>
  <c r="W23" i="2"/>
  <c r="S23" i="2"/>
  <c r="O23" i="2"/>
  <c r="K23" i="2"/>
  <c r="X23" i="2" s="1"/>
  <c r="W21" i="2"/>
  <c r="S21" i="2"/>
  <c r="O21" i="2"/>
  <c r="K21" i="2"/>
  <c r="X21" i="2" s="1"/>
  <c r="W10" i="2"/>
  <c r="S10" i="2"/>
  <c r="O10" i="2"/>
  <c r="K10" i="2"/>
  <c r="X10" i="2" s="1"/>
  <c r="W20" i="2"/>
  <c r="S20" i="2"/>
  <c r="O20" i="2"/>
  <c r="K20" i="2"/>
  <c r="X20" i="2" s="1"/>
  <c r="W7" i="2"/>
  <c r="S7" i="2"/>
  <c r="O7" i="2"/>
  <c r="K7" i="2"/>
  <c r="X7" i="2" s="1"/>
  <c r="W8" i="2"/>
  <c r="S8" i="2"/>
  <c r="O8" i="2"/>
  <c r="K8" i="2"/>
  <c r="X8" i="2" s="1"/>
  <c r="W14" i="2"/>
  <c r="S14" i="2"/>
  <c r="O14" i="2"/>
  <c r="K14" i="2"/>
  <c r="X14" i="2" s="1"/>
  <c r="W16" i="2"/>
  <c r="S16" i="2"/>
  <c r="O16" i="2"/>
  <c r="K16" i="2"/>
  <c r="X16" i="2" s="1"/>
  <c r="W18" i="2"/>
  <c r="S18" i="2"/>
  <c r="O18" i="2"/>
  <c r="K18" i="2"/>
  <c r="X18" i="2" s="1"/>
  <c r="W22" i="2"/>
  <c r="S22" i="2"/>
  <c r="O22" i="2"/>
  <c r="K22" i="2"/>
  <c r="X22" i="2" s="1"/>
  <c r="W19" i="2"/>
  <c r="S19" i="2"/>
  <c r="O19" i="2"/>
  <c r="K19" i="2"/>
  <c r="X19" i="2" s="1"/>
  <c r="W15" i="2"/>
  <c r="S15" i="2"/>
  <c r="O15" i="2"/>
  <c r="K15" i="2"/>
  <c r="X15" i="2" s="1"/>
  <c r="W11" i="2"/>
  <c r="S11" i="2"/>
  <c r="O11" i="2"/>
  <c r="K11" i="2"/>
  <c r="X11" i="2" s="1"/>
  <c r="W9" i="2"/>
  <c r="S9" i="2"/>
  <c r="O9" i="2"/>
  <c r="K9" i="2"/>
  <c r="X9" i="2" s="1"/>
  <c r="W12" i="2"/>
  <c r="S12" i="2"/>
  <c r="O12" i="2"/>
  <c r="K12" i="2"/>
  <c r="X12" i="2" s="1"/>
  <c r="W13" i="2"/>
  <c r="S13" i="2"/>
  <c r="O13" i="2"/>
  <c r="K13" i="2"/>
  <c r="X13" i="2" s="1"/>
  <c r="W17" i="2"/>
  <c r="S17" i="2"/>
  <c r="O17" i="2"/>
  <c r="K17" i="2"/>
  <c r="X17" i="2" s="1"/>
  <c r="W10" i="1"/>
  <c r="S10" i="1"/>
  <c r="O10" i="1"/>
  <c r="K10" i="1"/>
  <c r="X10" i="1" s="1"/>
  <c r="W9" i="1"/>
  <c r="S9" i="1"/>
  <c r="O9" i="1"/>
  <c r="K9" i="1"/>
  <c r="X9" i="1" s="1"/>
  <c r="W7" i="1"/>
  <c r="S7" i="1"/>
  <c r="O7" i="1"/>
  <c r="K7" i="1"/>
  <c r="X7" i="1" s="1"/>
  <c r="W8" i="1"/>
  <c r="S8" i="1"/>
  <c r="O8" i="1"/>
  <c r="K8" i="1"/>
  <c r="X8" i="1" s="1"/>
  <c r="X10" i="10" l="1"/>
  <c r="X11" i="7"/>
  <c r="X7" i="7"/>
  <c r="X10" i="7"/>
  <c r="X8" i="7"/>
  <c r="X9" i="7"/>
  <c r="X13" i="10"/>
  <c r="X9" i="10"/>
  <c r="X8" i="10"/>
  <c r="X15" i="10"/>
  <c r="X7" i="10"/>
  <c r="X8" i="6"/>
  <c r="X10" i="6"/>
  <c r="X12" i="6"/>
  <c r="X7" i="6"/>
  <c r="X9" i="6"/>
  <c r="X11" i="6"/>
  <c r="X14" i="10"/>
  <c r="X12" i="10"/>
  <c r="X11" i="10"/>
  <c r="X16" i="10"/>
</calcChain>
</file>

<file path=xl/sharedStrings.xml><?xml version="1.0" encoding="utf-8"?>
<sst xmlns="http://schemas.openxmlformats.org/spreadsheetml/2006/main" count="504" uniqueCount="163">
  <si>
    <t>Vánoční závod - Příbram</t>
  </si>
  <si>
    <t>15.12.2024</t>
  </si>
  <si>
    <t>I.kategorie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</si>
  <si>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</si>
  <si>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</si>
  <si>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</si>
  <si>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</si>
  <si>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</si>
  <si>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</si>
  <si>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</si>
  <si>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</si>
  <si>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</si>
  <si>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</si>
  <si>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</si>
  <si>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</si>
  <si>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</si>
  <si>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</si>
  <si>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</si>
  <si>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</si>
  <si>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</si>
  <si>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GK Domažlice</t>
  </si>
  <si>
    <t>Brožová, Kocková, Kočí</t>
  </si>
  <si>
    <t>Žižáková Ester</t>
  </si>
  <si>
    <t>SG Pelhřimov</t>
  </si>
  <si>
    <t>Sankotová,Zourová</t>
  </si>
  <si>
    <t>Hájková Vanesa</t>
  </si>
  <si>
    <t>T.J. Sokol Příbram</t>
  </si>
  <si>
    <t>Adéla Karasová, Jana Schejbalová</t>
  </si>
  <si>
    <t>Holečková Agáta</t>
  </si>
  <si>
    <t>Procházková</t>
  </si>
  <si>
    <t>Horáčková Rozárie</t>
  </si>
  <si>
    <t>T.J. Sokol Všetaty</t>
  </si>
  <si>
    <t>II.kategorie</t>
  </si>
  <si>
    <t>Bokrová Anděla</t>
  </si>
  <si>
    <t>Peštová Laura</t>
  </si>
  <si>
    <t>Homolková Emília</t>
  </si>
  <si>
    <t>Zourová,Sankotová</t>
  </si>
  <si>
    <t>Krejča Lada</t>
  </si>
  <si>
    <t>Hálková Jukari</t>
  </si>
  <si>
    <t>T.J. Sokol Kampa</t>
  </si>
  <si>
    <t>Stupková</t>
  </si>
  <si>
    <t>Lísalová Justýna</t>
  </si>
  <si>
    <t>Palková Aneta</t>
  </si>
  <si>
    <t>Petrash Eva</t>
  </si>
  <si>
    <t>Rybárová Lujza</t>
  </si>
  <si>
    <t>Vodňanská Tamara</t>
  </si>
  <si>
    <t>Bílková Victoria</t>
  </si>
  <si>
    <t>Pekárková Emílie</t>
  </si>
  <si>
    <t>Škopková Kristýna</t>
  </si>
  <si>
    <t>Vávrová Lily</t>
  </si>
  <si>
    <t>Nykodýmová Hana</t>
  </si>
  <si>
    <t>Vondrová, Zoulová</t>
  </si>
  <si>
    <t>Brabcová Emma</t>
  </si>
  <si>
    <t>Čečelická Leontýna</t>
  </si>
  <si>
    <t>Vršecká Karolína</t>
  </si>
  <si>
    <t>TJ Slovan Praha</t>
  </si>
  <si>
    <t>Kmoníčková</t>
  </si>
  <si>
    <t>III.kategorie</t>
  </si>
  <si>
    <t>Bultasová Kateřina</t>
  </si>
  <si>
    <t>Salátová, Gibfriedová</t>
  </si>
  <si>
    <t>Maršíková Nina</t>
  </si>
  <si>
    <t>Krejča Karla</t>
  </si>
  <si>
    <t>Sankotová</t>
  </si>
  <si>
    <t>Michalová Charlotte-ella</t>
  </si>
  <si>
    <t>Zourová ,Sankotová</t>
  </si>
  <si>
    <t>Semorádová Agáta</t>
  </si>
  <si>
    <t>Zezulková Leontýna</t>
  </si>
  <si>
    <t>Hálová</t>
  </si>
  <si>
    <t>Dvořáková Linda</t>
  </si>
  <si>
    <t>T.J. Sokol Plzeň 1</t>
  </si>
  <si>
    <t>Vytisková, Duffková</t>
  </si>
  <si>
    <t>Fuchsová Veronika</t>
  </si>
  <si>
    <t>Čapíková Amálie</t>
  </si>
  <si>
    <t>Hájková Leontýna</t>
  </si>
  <si>
    <t>Trinerová Veronika</t>
  </si>
  <si>
    <t>Hotová Barbora</t>
  </si>
  <si>
    <t>Kubátová Veronika</t>
  </si>
  <si>
    <t>Veronika Trinerová</t>
  </si>
  <si>
    <t>Škopková Petra</t>
  </si>
  <si>
    <t>Zikánová Laura</t>
  </si>
  <si>
    <t>Baranová Karolína</t>
  </si>
  <si>
    <t>Semelková, Zoulová</t>
  </si>
  <si>
    <t>Semelková</t>
  </si>
  <si>
    <t>Nováková Viktorie</t>
  </si>
  <si>
    <t>Zedníková Kristýna</t>
  </si>
  <si>
    <t>Příhodová Denisa</t>
  </si>
  <si>
    <t>TJ Jiskra Humpolec</t>
  </si>
  <si>
    <t>Jana Sankotová</t>
  </si>
  <si>
    <t>Lagronová Dora</t>
  </si>
  <si>
    <t>Kuhnová, Slavíčková</t>
  </si>
  <si>
    <t>Lhotská Lucie</t>
  </si>
  <si>
    <t>Macedo Olivia</t>
  </si>
  <si>
    <t>Zoubková Tereza</t>
  </si>
  <si>
    <t>IV.kategorie</t>
  </si>
  <si>
    <t>Šedivá Amálie</t>
  </si>
  <si>
    <t>Salátová, Láhlová</t>
  </si>
  <si>
    <t>Čechurová Martina</t>
  </si>
  <si>
    <t>Petrová Julie</t>
  </si>
  <si>
    <t>Kostková Simona</t>
  </si>
  <si>
    <t>Svobodová, Procházková, Radová</t>
  </si>
  <si>
    <t>Kraus Theodora</t>
  </si>
  <si>
    <t>Krůpová Valérie</t>
  </si>
  <si>
    <t>Tomášková Gabriela</t>
  </si>
  <si>
    <t>Dünebierová Anežka</t>
  </si>
  <si>
    <t>Pochmanová Agáta</t>
  </si>
  <si>
    <t>Lagronová, Čermáková</t>
  </si>
  <si>
    <t>Fraňková Victoria</t>
  </si>
  <si>
    <t>Podhorská Denisa</t>
  </si>
  <si>
    <t>Valkovičová Ela</t>
  </si>
  <si>
    <t>Dovillaire Matylda</t>
  </si>
  <si>
    <t>Lagronová, Čermáková, Slavíčková</t>
  </si>
  <si>
    <t>Lukešová Berta</t>
  </si>
  <si>
    <t>Jirků, Matušíková</t>
  </si>
  <si>
    <t>V.kategorie</t>
  </si>
  <si>
    <t>Salátová Marie</t>
  </si>
  <si>
    <t>Strnadová Elen</t>
  </si>
  <si>
    <t>Diallo Beata</t>
  </si>
  <si>
    <t>Karolína Ševčíková, Kateřina Ševčíková</t>
  </si>
  <si>
    <t>Novotná Michaela</t>
  </si>
  <si>
    <t>A.Císařová</t>
  </si>
  <si>
    <t>Peterková Marie</t>
  </si>
  <si>
    <t>Štěpánová Lucie</t>
  </si>
  <si>
    <t>Geierová Zuzana</t>
  </si>
  <si>
    <t>Kršková Eliška</t>
  </si>
  <si>
    <t>Matušíková Viktorie</t>
  </si>
  <si>
    <t>Plecháčková Žofie Anna</t>
  </si>
  <si>
    <t>Lázňovská Dora</t>
  </si>
  <si>
    <t>Matušíková, Jirků</t>
  </si>
  <si>
    <t>Dobešová Liliana</t>
  </si>
  <si>
    <t>VI.kategorie</t>
  </si>
  <si>
    <t>Wiesnerová Barbora</t>
  </si>
  <si>
    <t>Štěpánová Kateřina</t>
  </si>
  <si>
    <t>Veronika Trinerová, Anna Císařová</t>
  </si>
  <si>
    <t>Valčíková Mariana</t>
  </si>
  <si>
    <t>Semelková, Rubínová</t>
  </si>
  <si>
    <t>Hampejsková Laura</t>
  </si>
  <si>
    <t>Semelková Denisa</t>
  </si>
  <si>
    <t>Korbelová Adéla</t>
  </si>
  <si>
    <t>VII.kategorie</t>
  </si>
  <si>
    <t>Chrastinová Gabriela</t>
  </si>
  <si>
    <t>Pintnerová Matylda</t>
  </si>
  <si>
    <t>Koldová Amálie</t>
  </si>
  <si>
    <t>A.Mejzrová, J.schejbalová</t>
  </si>
  <si>
    <t>Koldová Eliška</t>
  </si>
  <si>
    <t>A.Mejzrová, J.Schejbalová</t>
  </si>
  <si>
    <t>Valíčková Julie</t>
  </si>
  <si>
    <t>Rozhodčí</t>
  </si>
  <si>
    <t>poznámka</t>
  </si>
  <si>
    <t>oddil</t>
  </si>
  <si>
    <t>kvalifikace</t>
  </si>
  <si>
    <t>Salátová Gabriela</t>
  </si>
  <si>
    <t>Zourova Svetlana</t>
  </si>
  <si>
    <t>II</t>
  </si>
  <si>
    <t>Stupková Miroslava</t>
  </si>
  <si>
    <t>Vytiskova Martina</t>
  </si>
  <si>
    <t>Semelková Alena</t>
  </si>
  <si>
    <t>III. tř</t>
  </si>
  <si>
    <t>Zoulová Jana</t>
  </si>
  <si>
    <t>Kuhnová Šárka</t>
  </si>
  <si>
    <t>I.tř.</t>
  </si>
  <si>
    <t>Matušíková Gabriela</t>
  </si>
  <si>
    <t>Poznámky</t>
  </si>
  <si>
    <t>Za klub zavodi i Prihodova Denisa z Jiskra Humpolec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</si>
</sst>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zoomScaleNormal="100" workbookViewId="0">
      <selection activeCell="Q12" sqref="Q12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2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951474</v>
      </c>
      <c r="C7">
        <v>8534</v>
      </c>
      <c r="D7" t="s">
        <v>25</v>
      </c>
      <c r="E7">
        <v>2019</v>
      </c>
      <c r="F7" t="s">
        <v>26</v>
      </c>
      <c r="G7" t="s">
        <v>27</v>
      </c>
      <c r="H7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2</v>
      </c>
      <c r="Q7" s="3">
        <v>9.0333333333333332</v>
      </c>
      <c r="R7" s="3">
        <v>0</v>
      </c>
      <c r="S7" s="4">
        <f>P7+Q7-R7</f>
        <v>11.033333333333333</v>
      </c>
      <c r="T7" s="3">
        <v>2</v>
      </c>
      <c r="U7" s="3">
        <v>8.8333333333333339</v>
      </c>
      <c r="V7" s="3">
        <v>0</v>
      </c>
      <c r="W7" s="4">
        <f>T7+U7-V7</f>
        <v>10.833333333333334</v>
      </c>
      <c r="X7" s="3">
        <f>K7+O7+S7+W7</f>
        <v>21.866666666666667</v>
      </c>
      <c r="Y7" s="4"/>
    </row>
    <row r="8" spans="1:27" x14ac:dyDescent="0.35">
      <c r="A8">
        <v>2</v>
      </c>
      <c r="B8">
        <v>931875</v>
      </c>
      <c r="C8">
        <v>5185</v>
      </c>
      <c r="D8" t="s">
        <v>22</v>
      </c>
      <c r="E8">
        <v>2019</v>
      </c>
      <c r="F8" t="s">
        <v>23</v>
      </c>
      <c r="G8" t="s">
        <v>24</v>
      </c>
      <c r="H8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2</v>
      </c>
      <c r="Q8" s="3">
        <v>7.9333333333333336</v>
      </c>
      <c r="R8" s="3">
        <v>0</v>
      </c>
      <c r="S8" s="4">
        <f>P8+Q8-R8</f>
        <v>9.9333333333333336</v>
      </c>
      <c r="T8" s="3">
        <v>2</v>
      </c>
      <c r="U8" s="3">
        <v>7.6666666666666661</v>
      </c>
      <c r="V8" s="3">
        <v>0</v>
      </c>
      <c r="W8" s="4">
        <f>T8+U8-V8</f>
        <v>9.6666666666666661</v>
      </c>
      <c r="X8" s="3">
        <f>K8+O8+S8+W8</f>
        <v>19.600000000000001</v>
      </c>
      <c r="Y8" s="4"/>
    </row>
    <row r="9" spans="1:27" x14ac:dyDescent="0.35">
      <c r="A9">
        <v>3</v>
      </c>
      <c r="C9">
        <v>8534</v>
      </c>
      <c r="D9" t="s">
        <v>28</v>
      </c>
      <c r="E9">
        <v>2020</v>
      </c>
      <c r="F9" t="s">
        <v>26</v>
      </c>
      <c r="G9" t="s">
        <v>29</v>
      </c>
      <c r="H9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2</v>
      </c>
      <c r="Q9" s="3">
        <v>7.6666666666666661</v>
      </c>
      <c r="R9" s="3">
        <v>0</v>
      </c>
      <c r="S9" s="4">
        <f>P9+Q9-R9</f>
        <v>9.6666666666666661</v>
      </c>
      <c r="T9" s="3">
        <v>2</v>
      </c>
      <c r="U9" s="3">
        <v>7.4333333333333336</v>
      </c>
      <c r="V9" s="3">
        <v>0</v>
      </c>
      <c r="W9" s="4">
        <f>T9+U9-V9</f>
        <v>9.4333333333333336</v>
      </c>
      <c r="X9" s="3">
        <f>K9+O9+S9+W9</f>
        <v>19.100000000000001</v>
      </c>
      <c r="Y9" s="4"/>
    </row>
    <row r="10" spans="1:27" x14ac:dyDescent="0.35">
      <c r="A10">
        <v>4</v>
      </c>
      <c r="C10">
        <v>3332</v>
      </c>
      <c r="D10" t="s">
        <v>30</v>
      </c>
      <c r="E10">
        <v>2019</v>
      </c>
      <c r="F10" t="s">
        <v>31</v>
      </c>
      <c r="H10">
        <v>0</v>
      </c>
      <c r="I10" s="3">
        <v>0</v>
      </c>
      <c r="J10" s="3">
        <v>0</v>
      </c>
      <c r="K10" s="4">
        <f>H10+I10-J10</f>
        <v>0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1.5</v>
      </c>
      <c r="Q10" s="3">
        <v>7.5</v>
      </c>
      <c r="R10" s="3">
        <v>0</v>
      </c>
      <c r="S10" s="4">
        <f>P10+Q10-R10</f>
        <v>9</v>
      </c>
      <c r="T10" s="3">
        <v>1.5</v>
      </c>
      <c r="U10" s="3">
        <v>6.7000000000000011</v>
      </c>
      <c r="V10" s="3">
        <v>0</v>
      </c>
      <c r="W10" s="4">
        <f>T10+U10-V10</f>
        <v>8.2000000000000011</v>
      </c>
      <c r="X10" s="3">
        <f>K10+O10+S10+W10</f>
        <v>17.200000000000003</v>
      </c>
      <c r="Y10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10">
    <sortCondition descending="1" ref="X7:X10"/>
  </sortState>
  <pageMargins left="0.7" right="0.7" top="0.75" bottom="0.75" header="0.3" footer="0.3"/>
  <pageSetup paperSize="9" scale="39" orientation="portrait" r:id="rId1"/>
  <colBreaks count="1" manualBreakCount="1">
    <brk id="25" max="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"/>
  <sheetViews>
    <sheetView workbookViewId="0">
      <selection activeCell="A12" sqref="A12"/>
    </sheetView>
  </sheetViews>
  <sheetFormatPr defaultRowHeight="14.5" x14ac:dyDescent="0.35"/>
  <cols>
    <col min="1" max="2" width="30" customWidth="1"/>
  </cols>
  <sheetData>
    <row r="1" spans="1:3" ht="18.5" x14ac:dyDescent="0.45">
      <c r="A1" t="s">
        <v>0</v>
      </c>
      <c r="B1" s="1"/>
    </row>
    <row r="2" spans="1:3" ht="18.5" x14ac:dyDescent="0.45">
      <c r="A2" t="s">
        <v>1</v>
      </c>
      <c r="B2" s="1"/>
    </row>
    <row r="3" spans="1:3" ht="18.5" x14ac:dyDescent="0.45">
      <c r="A3" t="s">
        <v>161</v>
      </c>
      <c r="B3" s="1"/>
    </row>
    <row r="6" spans="1:3" x14ac:dyDescent="0.35">
      <c r="A6" s="2" t="s">
        <v>148</v>
      </c>
      <c r="B6" s="2" t="s">
        <v>147</v>
      </c>
      <c r="C6" s="2"/>
    </row>
    <row r="7" spans="1:3" x14ac:dyDescent="0.35">
      <c r="A7" t="s">
        <v>23</v>
      </c>
      <c r="B7" t="s">
        <v>162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"/>
  <sheetViews>
    <sheetView topLeftCell="A12" workbookViewId="0">
      <selection activeCell="A17" sqref="A17:XFD17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32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844823</v>
      </c>
      <c r="C7">
        <v>8534</v>
      </c>
      <c r="D7" t="s">
        <v>48</v>
      </c>
      <c r="E7">
        <v>2018</v>
      </c>
      <c r="F7" t="s">
        <v>26</v>
      </c>
      <c r="G7" t="s">
        <v>27</v>
      </c>
      <c r="H7">
        <v>0</v>
      </c>
      <c r="I7" s="3">
        <v>0</v>
      </c>
      <c r="J7" s="3">
        <v>0</v>
      </c>
      <c r="K7" s="4">
        <f t="shared" ref="K7:K23" si="0">H7+I7-J7</f>
        <v>0</v>
      </c>
      <c r="L7" s="3">
        <v>0</v>
      </c>
      <c r="M7" s="3">
        <v>0</v>
      </c>
      <c r="N7" s="3">
        <v>0</v>
      </c>
      <c r="O7" s="4">
        <f t="shared" ref="O7:O23" si="1">L7+M7-N7</f>
        <v>0</v>
      </c>
      <c r="P7" s="3">
        <v>2.5</v>
      </c>
      <c r="Q7" s="3">
        <v>8.8333333333333339</v>
      </c>
      <c r="R7" s="3">
        <v>0</v>
      </c>
      <c r="S7" s="4">
        <f>P7+Q7-R7</f>
        <v>11.333333333333334</v>
      </c>
      <c r="T7" s="3">
        <v>2.2000000000000002</v>
      </c>
      <c r="U7" s="3">
        <v>9.2333333333333343</v>
      </c>
      <c r="V7" s="3">
        <v>0</v>
      </c>
      <c r="W7" s="4">
        <f>T7+U7-V7</f>
        <v>11.433333333333334</v>
      </c>
      <c r="X7" s="3">
        <f>K7+O7+S7+W7</f>
        <v>22.766666666666666</v>
      </c>
      <c r="Y7" s="4"/>
    </row>
    <row r="8" spans="1:27" x14ac:dyDescent="0.35">
      <c r="A8">
        <v>2</v>
      </c>
      <c r="B8">
        <v>485999</v>
      </c>
      <c r="C8">
        <v>8534</v>
      </c>
      <c r="D8" t="s">
        <v>47</v>
      </c>
      <c r="E8">
        <v>2018</v>
      </c>
      <c r="F8" t="s">
        <v>26</v>
      </c>
      <c r="G8" t="s">
        <v>27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2.5</v>
      </c>
      <c r="Q8" s="3">
        <v>8.6333333333333329</v>
      </c>
      <c r="R8" s="3">
        <v>0</v>
      </c>
      <c r="S8" s="4">
        <f>P8+Q8-R8</f>
        <v>11.133333333333333</v>
      </c>
      <c r="T8" s="3">
        <v>2.2000000000000002</v>
      </c>
      <c r="U8" s="3">
        <v>9.1333333333333329</v>
      </c>
      <c r="V8" s="3">
        <v>0</v>
      </c>
      <c r="W8" s="4">
        <f>T8+U8-V8</f>
        <v>11.333333333333332</v>
      </c>
      <c r="X8" s="3">
        <f>K8+O8+S8+W8</f>
        <v>22.466666666666665</v>
      </c>
      <c r="Y8" s="4"/>
    </row>
    <row r="9" spans="1:27" x14ac:dyDescent="0.35">
      <c r="A9">
        <v>3</v>
      </c>
      <c r="B9">
        <v>910874</v>
      </c>
      <c r="C9">
        <v>5185</v>
      </c>
      <c r="D9" t="s">
        <v>37</v>
      </c>
      <c r="E9">
        <v>2018</v>
      </c>
      <c r="F9" t="s">
        <v>23</v>
      </c>
      <c r="G9" t="s">
        <v>36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2.6</v>
      </c>
      <c r="Q9" s="3">
        <v>8.1333333333333329</v>
      </c>
      <c r="R9" s="3">
        <v>0</v>
      </c>
      <c r="S9" s="4">
        <f>P9+Q9-R9</f>
        <v>10.733333333333333</v>
      </c>
      <c r="T9" s="3">
        <v>2.2999999999999998</v>
      </c>
      <c r="U9" s="3">
        <v>9.0666666666666664</v>
      </c>
      <c r="V9" s="3">
        <v>0</v>
      </c>
      <c r="W9" s="4">
        <f>T9+U9-V9</f>
        <v>11.366666666666667</v>
      </c>
      <c r="X9" s="3">
        <f>K9+O9+S9+W9</f>
        <v>22.1</v>
      </c>
      <c r="Y9" s="4"/>
    </row>
    <row r="10" spans="1:27" x14ac:dyDescent="0.35">
      <c r="A10">
        <v>3</v>
      </c>
      <c r="B10">
        <v>676671</v>
      </c>
      <c r="C10">
        <v>3332</v>
      </c>
      <c r="D10" t="s">
        <v>50</v>
      </c>
      <c r="E10">
        <v>2018</v>
      </c>
      <c r="F10" t="s">
        <v>31</v>
      </c>
      <c r="G10" t="s">
        <v>51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2.6</v>
      </c>
      <c r="Q10" s="3">
        <v>8.3333333333333339</v>
      </c>
      <c r="R10" s="3">
        <v>0</v>
      </c>
      <c r="S10" s="4">
        <f>P10+Q10-R10</f>
        <v>10.933333333333334</v>
      </c>
      <c r="T10" s="3">
        <v>2.2000000000000002</v>
      </c>
      <c r="U10" s="3">
        <v>8.9666666666666668</v>
      </c>
      <c r="V10" s="3">
        <v>0</v>
      </c>
      <c r="W10" s="4">
        <f>T10+U10-V10</f>
        <v>11.166666666666668</v>
      </c>
      <c r="X10" s="3">
        <f>K10+O10+S10+W10</f>
        <v>22.1</v>
      </c>
      <c r="Y10" s="4"/>
    </row>
    <row r="11" spans="1:27" x14ac:dyDescent="0.35">
      <c r="A11">
        <v>5</v>
      </c>
      <c r="B11">
        <v>347663</v>
      </c>
      <c r="C11">
        <v>5172</v>
      </c>
      <c r="D11" t="s">
        <v>38</v>
      </c>
      <c r="E11">
        <v>2018</v>
      </c>
      <c r="F11" t="s">
        <v>39</v>
      </c>
      <c r="G11" t="s">
        <v>40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2.6</v>
      </c>
      <c r="Q11" s="3">
        <v>8.4333333333333336</v>
      </c>
      <c r="R11" s="3">
        <v>0</v>
      </c>
      <c r="S11" s="4">
        <f>P11+Q11-R11</f>
        <v>11.033333333333333</v>
      </c>
      <c r="T11" s="3">
        <v>2.4</v>
      </c>
      <c r="U11" s="3">
        <v>8.6333333333333329</v>
      </c>
      <c r="V11" s="3">
        <v>0</v>
      </c>
      <c r="W11" s="4">
        <f>T11+U11-V11</f>
        <v>11.033333333333333</v>
      </c>
      <c r="X11" s="3">
        <f>K11+O11+S11+W11</f>
        <v>22.066666666666666</v>
      </c>
      <c r="Y11" s="4"/>
    </row>
    <row r="12" spans="1:27" x14ac:dyDescent="0.35">
      <c r="A12">
        <v>6</v>
      </c>
      <c r="B12">
        <v>597253</v>
      </c>
      <c r="C12">
        <v>5185</v>
      </c>
      <c r="D12" t="s">
        <v>35</v>
      </c>
      <c r="E12">
        <v>2018</v>
      </c>
      <c r="F12" t="s">
        <v>23</v>
      </c>
      <c r="G12" t="s">
        <v>36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2.5</v>
      </c>
      <c r="Q12" s="3">
        <v>8.4666666666666668</v>
      </c>
      <c r="R12" s="3">
        <v>0</v>
      </c>
      <c r="S12" s="4">
        <f>P12+Q12-R12</f>
        <v>10.966666666666667</v>
      </c>
      <c r="T12" s="3">
        <v>2.2999999999999998</v>
      </c>
      <c r="U12" s="3">
        <v>8.5666666666666664</v>
      </c>
      <c r="V12" s="3">
        <v>0</v>
      </c>
      <c r="W12" s="4">
        <f>T12+U12-V12</f>
        <v>10.866666666666667</v>
      </c>
      <c r="X12" s="3">
        <f>K12+O12+S12+W12</f>
        <v>21.833333333333336</v>
      </c>
      <c r="Y12" s="4"/>
    </row>
    <row r="13" spans="1:27" x14ac:dyDescent="0.35">
      <c r="A13">
        <v>7</v>
      </c>
      <c r="B13">
        <v>128468</v>
      </c>
      <c r="C13">
        <v>8927</v>
      </c>
      <c r="D13" t="s">
        <v>34</v>
      </c>
      <c r="E13">
        <v>2018</v>
      </c>
      <c r="F13" t="s">
        <v>20</v>
      </c>
      <c r="G13" t="s">
        <v>21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2.4</v>
      </c>
      <c r="Q13" s="3">
        <v>7.5333333333333332</v>
      </c>
      <c r="R13" s="3">
        <v>0</v>
      </c>
      <c r="S13" s="4">
        <f>P13+Q13-R13</f>
        <v>9.9333333333333336</v>
      </c>
      <c r="T13" s="3">
        <v>2.2000000000000002</v>
      </c>
      <c r="U13" s="3">
        <v>8.6999999999999993</v>
      </c>
      <c r="V13" s="3">
        <v>0</v>
      </c>
      <c r="W13" s="4">
        <f>T13+U13-V13</f>
        <v>10.899999999999999</v>
      </c>
      <c r="X13" s="3">
        <f>K13+O13+S13+W13</f>
        <v>20.833333333333332</v>
      </c>
      <c r="Y13" s="4"/>
    </row>
    <row r="14" spans="1:27" x14ac:dyDescent="0.35">
      <c r="A14">
        <v>8</v>
      </c>
      <c r="B14">
        <v>920883</v>
      </c>
      <c r="C14">
        <v>8534</v>
      </c>
      <c r="D14" t="s">
        <v>46</v>
      </c>
      <c r="E14">
        <v>2018</v>
      </c>
      <c r="F14" t="s">
        <v>26</v>
      </c>
      <c r="G14" t="s">
        <v>27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2.5</v>
      </c>
      <c r="Q14" s="3">
        <v>7.2333333333333325</v>
      </c>
      <c r="R14" s="3">
        <v>0</v>
      </c>
      <c r="S14" s="4">
        <f>P14+Q14-R14</f>
        <v>9.7333333333333325</v>
      </c>
      <c r="T14" s="3">
        <v>2.2000000000000002</v>
      </c>
      <c r="U14" s="3">
        <v>8.6999999999999993</v>
      </c>
      <c r="V14" s="3">
        <v>0</v>
      </c>
      <c r="W14" s="4">
        <f>T14+U14-V14</f>
        <v>10.899999999999999</v>
      </c>
      <c r="X14" s="3">
        <f>K14+O14+S14+W14</f>
        <v>20.633333333333333</v>
      </c>
      <c r="Y14" s="4"/>
    </row>
    <row r="15" spans="1:27" x14ac:dyDescent="0.35">
      <c r="A15">
        <v>9</v>
      </c>
      <c r="B15">
        <v>524356</v>
      </c>
      <c r="C15">
        <v>5172</v>
      </c>
      <c r="D15" t="s">
        <v>41</v>
      </c>
      <c r="E15">
        <v>2018</v>
      </c>
      <c r="F15" t="s">
        <v>39</v>
      </c>
      <c r="G15" t="s">
        <v>40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2.6</v>
      </c>
      <c r="Q15" s="3">
        <v>6.7666666666666675</v>
      </c>
      <c r="R15" s="3">
        <v>0</v>
      </c>
      <c r="S15" s="4">
        <f>P15+Q15-R15</f>
        <v>9.3666666666666671</v>
      </c>
      <c r="T15" s="3">
        <v>2.2999999999999998</v>
      </c>
      <c r="U15" s="3">
        <v>8.5333333333333332</v>
      </c>
      <c r="V15" s="3">
        <v>0</v>
      </c>
      <c r="W15" s="4">
        <f>T15+U15-V15</f>
        <v>10.833333333333332</v>
      </c>
      <c r="X15" s="3">
        <f>K15+O15+S15+W15</f>
        <v>20.2</v>
      </c>
      <c r="Y15" s="4"/>
    </row>
    <row r="16" spans="1:27" x14ac:dyDescent="0.35">
      <c r="A16">
        <v>10</v>
      </c>
      <c r="B16">
        <v>393131</v>
      </c>
      <c r="C16">
        <v>5172</v>
      </c>
      <c r="D16" t="s">
        <v>45</v>
      </c>
      <c r="E16">
        <v>2018</v>
      </c>
      <c r="F16" t="s">
        <v>39</v>
      </c>
      <c r="G16" t="s">
        <v>40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2.6</v>
      </c>
      <c r="Q16" s="3">
        <v>7.6333333333333329</v>
      </c>
      <c r="R16" s="3">
        <v>0</v>
      </c>
      <c r="S16" s="4">
        <f>P16+Q16-R16</f>
        <v>10.233333333333333</v>
      </c>
      <c r="T16" s="3">
        <v>2.4</v>
      </c>
      <c r="U16" s="3">
        <v>7.4333333333333336</v>
      </c>
      <c r="V16" s="3">
        <v>0</v>
      </c>
      <c r="W16" s="4">
        <f>T16+U16-V16</f>
        <v>9.8333333333333339</v>
      </c>
      <c r="X16" s="3">
        <f>K16+O16+S16+W16</f>
        <v>20.066666666666666</v>
      </c>
      <c r="Y16" s="4"/>
    </row>
    <row r="17" spans="1:25" x14ac:dyDescent="0.35">
      <c r="A17">
        <v>11</v>
      </c>
      <c r="B17">
        <v>840097</v>
      </c>
      <c r="C17">
        <v>8927</v>
      </c>
      <c r="D17" t="s">
        <v>33</v>
      </c>
      <c r="E17">
        <v>2018</v>
      </c>
      <c r="F17" t="s">
        <v>20</v>
      </c>
      <c r="G17" t="s">
        <v>21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2.4</v>
      </c>
      <c r="Q17" s="3">
        <v>7.1</v>
      </c>
      <c r="R17" s="3">
        <v>0</v>
      </c>
      <c r="S17" s="4">
        <f>P17+Q17-R17</f>
        <v>9.5</v>
      </c>
      <c r="T17" s="3">
        <v>2.2000000000000002</v>
      </c>
      <c r="U17" s="3">
        <v>8.2666666666666675</v>
      </c>
      <c r="V17" s="3">
        <v>0</v>
      </c>
      <c r="W17" s="4">
        <f>T17+U17-V17</f>
        <v>10.466666666666669</v>
      </c>
      <c r="X17" s="3">
        <f>K17+O17+S17+W17</f>
        <v>19.966666666666669</v>
      </c>
      <c r="Y17" s="4"/>
    </row>
    <row r="18" spans="1:25" x14ac:dyDescent="0.35">
      <c r="A18">
        <v>12</v>
      </c>
      <c r="B18">
        <v>936452</v>
      </c>
      <c r="C18">
        <v>5172</v>
      </c>
      <c r="D18" t="s">
        <v>44</v>
      </c>
      <c r="E18">
        <v>2018</v>
      </c>
      <c r="F18" t="s">
        <v>39</v>
      </c>
      <c r="G18" t="s">
        <v>40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2.5</v>
      </c>
      <c r="Q18" s="3">
        <v>7.0666666666666664</v>
      </c>
      <c r="R18" s="3">
        <v>0</v>
      </c>
      <c r="S18" s="4">
        <f>P18+Q18-R18</f>
        <v>9.5666666666666664</v>
      </c>
      <c r="T18" s="3">
        <v>2.4</v>
      </c>
      <c r="U18" s="3">
        <v>7.5666666666666664</v>
      </c>
      <c r="V18" s="3">
        <v>0</v>
      </c>
      <c r="W18" s="4">
        <f>T18+U18-V18</f>
        <v>9.9666666666666668</v>
      </c>
      <c r="X18" s="3">
        <f>K18+O18+S18+W18</f>
        <v>19.533333333333331</v>
      </c>
      <c r="Y18" s="4"/>
    </row>
    <row r="19" spans="1:25" x14ac:dyDescent="0.35">
      <c r="A19">
        <v>13</v>
      </c>
      <c r="B19">
        <v>413794</v>
      </c>
      <c r="C19">
        <v>5172</v>
      </c>
      <c r="D19" t="s">
        <v>42</v>
      </c>
      <c r="E19">
        <v>2018</v>
      </c>
      <c r="F19" t="s">
        <v>39</v>
      </c>
      <c r="G19" t="s">
        <v>40</v>
      </c>
      <c r="H19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2.5</v>
      </c>
      <c r="Q19" s="3">
        <v>6.9333333333333336</v>
      </c>
      <c r="R19" s="3">
        <v>0</v>
      </c>
      <c r="S19" s="4">
        <f>P19+Q19-R19</f>
        <v>9.4333333333333336</v>
      </c>
      <c r="T19" s="3">
        <v>2.4</v>
      </c>
      <c r="U19" s="3">
        <v>7.4333333333333336</v>
      </c>
      <c r="V19" s="3">
        <v>0</v>
      </c>
      <c r="W19" s="4">
        <f>T19+U19-V19</f>
        <v>9.8333333333333339</v>
      </c>
      <c r="X19" s="3">
        <f>K19+O19+S19+W19</f>
        <v>19.266666666666666</v>
      </c>
      <c r="Y19" s="4"/>
    </row>
    <row r="20" spans="1:25" x14ac:dyDescent="0.35">
      <c r="A20">
        <v>14</v>
      </c>
      <c r="B20">
        <v>901388</v>
      </c>
      <c r="C20">
        <v>8534</v>
      </c>
      <c r="D20" t="s">
        <v>49</v>
      </c>
      <c r="E20">
        <v>2018</v>
      </c>
      <c r="F20" t="s">
        <v>26</v>
      </c>
      <c r="G20" t="s">
        <v>27</v>
      </c>
      <c r="H20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2.5</v>
      </c>
      <c r="Q20" s="3">
        <v>6.9666666666666668</v>
      </c>
      <c r="R20" s="3">
        <v>0</v>
      </c>
      <c r="S20" s="4">
        <f>P20+Q20-R20</f>
        <v>9.4666666666666668</v>
      </c>
      <c r="T20" s="3">
        <v>2.2000000000000002</v>
      </c>
      <c r="U20" s="3">
        <v>7.3666666666666671</v>
      </c>
      <c r="V20" s="3">
        <v>0</v>
      </c>
      <c r="W20" s="4">
        <f>T20+U20-V20</f>
        <v>9.5666666666666664</v>
      </c>
      <c r="X20" s="3">
        <f>K20+O20+S20+W20</f>
        <v>19.033333333333331</v>
      </c>
      <c r="Y20" s="4"/>
    </row>
    <row r="21" spans="1:25" x14ac:dyDescent="0.35">
      <c r="A21">
        <v>15</v>
      </c>
      <c r="C21">
        <v>3332</v>
      </c>
      <c r="D21" t="s">
        <v>52</v>
      </c>
      <c r="E21">
        <v>2018</v>
      </c>
      <c r="F21" t="s">
        <v>31</v>
      </c>
      <c r="H21">
        <v>0</v>
      </c>
      <c r="I21" s="3">
        <v>0</v>
      </c>
      <c r="J21" s="3">
        <v>0</v>
      </c>
      <c r="K21" s="4">
        <f t="shared" si="0"/>
        <v>0</v>
      </c>
      <c r="L21" s="3">
        <v>0</v>
      </c>
      <c r="M21" s="3">
        <v>0</v>
      </c>
      <c r="N21" s="3">
        <v>0</v>
      </c>
      <c r="O21" s="4">
        <f t="shared" si="1"/>
        <v>0</v>
      </c>
      <c r="P21" s="3">
        <v>2.5</v>
      </c>
      <c r="Q21" s="3">
        <v>6.7666666666666675</v>
      </c>
      <c r="R21" s="3">
        <v>0</v>
      </c>
      <c r="S21" s="4">
        <f>P21+Q21-R21</f>
        <v>9.2666666666666675</v>
      </c>
      <c r="T21" s="3">
        <v>2.2999999999999998</v>
      </c>
      <c r="U21" s="3">
        <v>6.1999999999999993</v>
      </c>
      <c r="V21" s="3">
        <v>0</v>
      </c>
      <c r="W21" s="4">
        <f>T21+U21-V21</f>
        <v>8.5</v>
      </c>
      <c r="X21" s="3">
        <f>K21+O21+S21+W21</f>
        <v>17.766666666666666</v>
      </c>
      <c r="Y21" s="4"/>
    </row>
    <row r="22" spans="1:25" x14ac:dyDescent="0.35">
      <c r="A22">
        <v>16</v>
      </c>
      <c r="B22">
        <v>683515</v>
      </c>
      <c r="C22">
        <v>5172</v>
      </c>
      <c r="D22" t="s">
        <v>43</v>
      </c>
      <c r="E22">
        <v>2018</v>
      </c>
      <c r="F22" t="s">
        <v>39</v>
      </c>
      <c r="G22" t="s">
        <v>40</v>
      </c>
      <c r="H22">
        <v>0</v>
      </c>
      <c r="I22" s="3">
        <v>0</v>
      </c>
      <c r="J22" s="3">
        <v>0</v>
      </c>
      <c r="K22" s="4">
        <f t="shared" si="0"/>
        <v>0</v>
      </c>
      <c r="L22" s="3">
        <v>0</v>
      </c>
      <c r="M22" s="3">
        <v>0</v>
      </c>
      <c r="N22" s="3">
        <v>0</v>
      </c>
      <c r="O22" s="4">
        <f t="shared" si="1"/>
        <v>0</v>
      </c>
      <c r="P22" s="3">
        <v>2.5</v>
      </c>
      <c r="Q22" s="3">
        <v>6.1666666666666661</v>
      </c>
      <c r="R22" s="3">
        <v>0</v>
      </c>
      <c r="S22" s="4">
        <f>P22+Q22-R22</f>
        <v>8.6666666666666661</v>
      </c>
      <c r="T22" s="3">
        <v>2.4</v>
      </c>
      <c r="U22" s="3">
        <v>6.6333333333333329</v>
      </c>
      <c r="V22" s="3">
        <v>0</v>
      </c>
      <c r="W22" s="4">
        <f>T22+U22-V22</f>
        <v>9.0333333333333332</v>
      </c>
      <c r="X22" s="3">
        <f>K22+O22+S22+W22</f>
        <v>17.7</v>
      </c>
      <c r="Y22" s="4"/>
    </row>
    <row r="23" spans="1:25" x14ac:dyDescent="0.35">
      <c r="A23">
        <v>17</v>
      </c>
      <c r="C23">
        <v>3332</v>
      </c>
      <c r="D23" t="s">
        <v>53</v>
      </c>
      <c r="E23">
        <v>2018</v>
      </c>
      <c r="F23" t="s">
        <v>31</v>
      </c>
      <c r="H23">
        <v>0</v>
      </c>
      <c r="I23" s="3">
        <v>0</v>
      </c>
      <c r="J23" s="3">
        <v>0</v>
      </c>
      <c r="K23" s="4">
        <f t="shared" si="0"/>
        <v>0</v>
      </c>
      <c r="L23" s="3">
        <v>0</v>
      </c>
      <c r="M23" s="3">
        <v>0</v>
      </c>
      <c r="N23" s="3">
        <v>0</v>
      </c>
      <c r="O23" s="4">
        <f t="shared" si="1"/>
        <v>0</v>
      </c>
      <c r="P23" s="3">
        <v>2.5</v>
      </c>
      <c r="Q23" s="3">
        <v>6.4333333333333336</v>
      </c>
      <c r="R23" s="3">
        <v>0</v>
      </c>
      <c r="S23" s="4">
        <f>P23+Q23-R23</f>
        <v>8.9333333333333336</v>
      </c>
      <c r="T23" s="3">
        <v>2.2999999999999998</v>
      </c>
      <c r="U23" s="3">
        <v>5.3000000000000007</v>
      </c>
      <c r="V23" s="3">
        <v>0</v>
      </c>
      <c r="W23" s="4">
        <f>T23+U23-V23</f>
        <v>7.6000000000000005</v>
      </c>
      <c r="X23" s="3">
        <f>K23+O23+S23+W23</f>
        <v>16.533333333333335</v>
      </c>
      <c r="Y23" s="4"/>
    </row>
    <row r="24" spans="1:25" hidden="1" x14ac:dyDescent="0.35">
      <c r="B24">
        <v>893049</v>
      </c>
      <c r="C24">
        <v>7454</v>
      </c>
      <c r="D24" t="s">
        <v>54</v>
      </c>
      <c r="E24">
        <v>2018</v>
      </c>
      <c r="F24" t="s">
        <v>55</v>
      </c>
      <c r="G24" t="s">
        <v>56</v>
      </c>
      <c r="H24">
        <v>0</v>
      </c>
      <c r="I24" s="3">
        <v>0</v>
      </c>
      <c r="J24" s="3">
        <v>0</v>
      </c>
      <c r="K24" s="4">
        <f t="shared" ref="K24" si="2">H24+I24-J24</f>
        <v>0</v>
      </c>
      <c r="L24" s="3">
        <v>0</v>
      </c>
      <c r="M24" s="3">
        <v>0</v>
      </c>
      <c r="N24" s="3">
        <v>0</v>
      </c>
      <c r="O24" s="4">
        <f t="shared" ref="O24" si="3">L24+M24-N24</f>
        <v>0</v>
      </c>
      <c r="P24" s="3">
        <v>0</v>
      </c>
      <c r="Q24" s="3" t="e">
        <f>10-#REF!</f>
        <v>#REF!</v>
      </c>
      <c r="R24" s="3">
        <v>0</v>
      </c>
      <c r="S24" s="4" t="e">
        <f>P24+Q24-R24</f>
        <v>#REF!</v>
      </c>
      <c r="T24" s="3">
        <v>0</v>
      </c>
      <c r="U24" s="3" t="e">
        <f>10-#REF!</f>
        <v>#REF!</v>
      </c>
      <c r="V24" s="3">
        <v>0</v>
      </c>
      <c r="W24" s="4" t="e">
        <f>T24+U24-V24</f>
        <v>#REF!</v>
      </c>
      <c r="X24" s="3" t="e">
        <f>K24+O24+S24+W24</f>
        <v>#REF!</v>
      </c>
      <c r="Y24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23">
    <sortCondition descending="1" ref="X7:X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8"/>
  <sheetViews>
    <sheetView topLeftCell="A3" workbookViewId="0">
      <selection activeCell="AE20" sqref="AE20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57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685255</v>
      </c>
      <c r="C7">
        <v>8534</v>
      </c>
      <c r="D7" t="s">
        <v>78</v>
      </c>
      <c r="E7">
        <v>2017</v>
      </c>
      <c r="F7" t="s">
        <v>26</v>
      </c>
      <c r="G7" t="s">
        <v>74</v>
      </c>
      <c r="H7">
        <v>0</v>
      </c>
      <c r="I7" s="3">
        <v>0</v>
      </c>
      <c r="J7" s="3">
        <v>0</v>
      </c>
      <c r="K7" s="4">
        <f t="shared" ref="K7:K18" si="0">H7+I7-J7</f>
        <v>0</v>
      </c>
      <c r="L7" s="3">
        <v>0</v>
      </c>
      <c r="M7" s="3">
        <v>0</v>
      </c>
      <c r="N7" s="3">
        <v>0</v>
      </c>
      <c r="O7" s="4">
        <f t="shared" ref="O7:O18" si="1">L7+M7-N7</f>
        <v>0</v>
      </c>
      <c r="P7" s="3">
        <v>3</v>
      </c>
      <c r="Q7" s="3">
        <v>8.33</v>
      </c>
      <c r="R7" s="3">
        <v>0</v>
      </c>
      <c r="S7" s="4">
        <f t="shared" ref="S7:S18" si="2">P7+Q7-R7</f>
        <v>11.33</v>
      </c>
      <c r="T7" s="3">
        <v>2.6</v>
      </c>
      <c r="U7" s="3">
        <v>9.0299999999999994</v>
      </c>
      <c r="V7" s="3">
        <v>0</v>
      </c>
      <c r="W7" s="4">
        <f t="shared" ref="W7:W18" si="3">T7+U7-V7</f>
        <v>11.629999999999999</v>
      </c>
      <c r="X7" s="3">
        <f t="shared" ref="X7:X18" si="4">K7+O7+S7+W7</f>
        <v>22.96</v>
      </c>
      <c r="Y7" s="4"/>
    </row>
    <row r="8" spans="1:27" x14ac:dyDescent="0.35">
      <c r="A8">
        <v>2</v>
      </c>
      <c r="B8">
        <v>635990</v>
      </c>
      <c r="C8">
        <v>8534</v>
      </c>
      <c r="D8" t="s">
        <v>75</v>
      </c>
      <c r="E8">
        <v>2017</v>
      </c>
      <c r="F8" t="s">
        <v>26</v>
      </c>
      <c r="G8" t="s">
        <v>74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2.9</v>
      </c>
      <c r="Q8" s="3">
        <v>7.27</v>
      </c>
      <c r="R8" s="3">
        <v>0</v>
      </c>
      <c r="S8" s="4">
        <f t="shared" si="2"/>
        <v>10.17</v>
      </c>
      <c r="T8" s="3">
        <v>2.6</v>
      </c>
      <c r="U8" s="3">
        <v>8.9</v>
      </c>
      <c r="V8" s="3">
        <v>0</v>
      </c>
      <c r="W8" s="4">
        <f t="shared" si="3"/>
        <v>11.5</v>
      </c>
      <c r="X8" s="3">
        <f t="shared" si="4"/>
        <v>21.67</v>
      </c>
      <c r="Y8" s="4"/>
    </row>
    <row r="9" spans="1:27" x14ac:dyDescent="0.35">
      <c r="A9">
        <v>3</v>
      </c>
      <c r="B9">
        <v>579557</v>
      </c>
      <c r="C9">
        <v>8927</v>
      </c>
      <c r="D9" t="s">
        <v>58</v>
      </c>
      <c r="E9">
        <v>2017</v>
      </c>
      <c r="F9" t="s">
        <v>20</v>
      </c>
      <c r="G9" t="s">
        <v>59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2.8</v>
      </c>
      <c r="Q9" s="3">
        <v>7.1</v>
      </c>
      <c r="R9" s="3">
        <v>0</v>
      </c>
      <c r="S9" s="4">
        <f t="shared" si="2"/>
        <v>9.8999999999999986</v>
      </c>
      <c r="T9" s="3">
        <v>2.7</v>
      </c>
      <c r="U9" s="3">
        <v>9.0299999999999994</v>
      </c>
      <c r="V9" s="3">
        <v>0</v>
      </c>
      <c r="W9" s="4">
        <f t="shared" si="3"/>
        <v>11.73</v>
      </c>
      <c r="X9" s="3">
        <f t="shared" si="4"/>
        <v>21.63</v>
      </c>
      <c r="Y9" s="4"/>
    </row>
    <row r="10" spans="1:27" x14ac:dyDescent="0.35">
      <c r="A10">
        <v>4</v>
      </c>
      <c r="B10">
        <v>513081</v>
      </c>
      <c r="C10">
        <v>8534</v>
      </c>
      <c r="D10" t="s">
        <v>76</v>
      </c>
      <c r="E10">
        <v>2017</v>
      </c>
      <c r="F10" t="s">
        <v>26</v>
      </c>
      <c r="G10" t="s">
        <v>77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2.8</v>
      </c>
      <c r="Q10" s="3">
        <v>7.47</v>
      </c>
      <c r="R10" s="3">
        <v>0</v>
      </c>
      <c r="S10" s="4">
        <f t="shared" si="2"/>
        <v>10.27</v>
      </c>
      <c r="T10" s="3">
        <v>2.6</v>
      </c>
      <c r="U10" s="3">
        <v>8.4</v>
      </c>
      <c r="V10" s="3">
        <v>0</v>
      </c>
      <c r="W10" s="4">
        <f t="shared" si="3"/>
        <v>11</v>
      </c>
      <c r="X10" s="3">
        <f t="shared" si="4"/>
        <v>21.27</v>
      </c>
      <c r="Y10" s="4"/>
    </row>
    <row r="11" spans="1:27" x14ac:dyDescent="0.35">
      <c r="A11">
        <v>5</v>
      </c>
      <c r="B11">
        <v>879382</v>
      </c>
      <c r="C11">
        <v>8927</v>
      </c>
      <c r="D11" t="s">
        <v>60</v>
      </c>
      <c r="E11">
        <v>2017</v>
      </c>
      <c r="F11" t="s">
        <v>20</v>
      </c>
      <c r="G11" t="s">
        <v>59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2.7</v>
      </c>
      <c r="Q11" s="3">
        <v>7.33</v>
      </c>
      <c r="R11" s="3">
        <v>0</v>
      </c>
      <c r="S11" s="4">
        <f t="shared" si="2"/>
        <v>10.030000000000001</v>
      </c>
      <c r="T11" s="3">
        <v>2.7</v>
      </c>
      <c r="U11" s="3">
        <v>8.3000000000000007</v>
      </c>
      <c r="V11" s="3">
        <v>0</v>
      </c>
      <c r="W11" s="4">
        <f t="shared" si="3"/>
        <v>11</v>
      </c>
      <c r="X11" s="3">
        <f t="shared" si="4"/>
        <v>21.03</v>
      </c>
      <c r="Y11" s="4"/>
    </row>
    <row r="12" spans="1:27" x14ac:dyDescent="0.35">
      <c r="A12">
        <v>6</v>
      </c>
      <c r="B12">
        <v>301990</v>
      </c>
      <c r="C12">
        <v>5185</v>
      </c>
      <c r="D12" t="s">
        <v>63</v>
      </c>
      <c r="E12">
        <v>2017</v>
      </c>
      <c r="F12" t="s">
        <v>23</v>
      </c>
      <c r="G12" t="s">
        <v>64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2.5</v>
      </c>
      <c r="Q12" s="3">
        <v>6.4</v>
      </c>
      <c r="R12" s="3">
        <v>0</v>
      </c>
      <c r="S12" s="4">
        <f t="shared" si="2"/>
        <v>8.9</v>
      </c>
      <c r="T12" s="3">
        <v>2.7</v>
      </c>
      <c r="U12" s="3">
        <v>8.1</v>
      </c>
      <c r="V12" s="3">
        <v>0</v>
      </c>
      <c r="W12" s="4">
        <f t="shared" si="3"/>
        <v>10.8</v>
      </c>
      <c r="X12" s="3">
        <f t="shared" si="4"/>
        <v>19.700000000000003</v>
      </c>
      <c r="Y12" s="4"/>
    </row>
    <row r="13" spans="1:27" x14ac:dyDescent="0.35">
      <c r="A13">
        <v>7</v>
      </c>
      <c r="B13">
        <v>583578</v>
      </c>
      <c r="C13">
        <v>5185</v>
      </c>
      <c r="D13" t="s">
        <v>65</v>
      </c>
      <c r="E13">
        <v>2017</v>
      </c>
      <c r="F13" t="s">
        <v>23</v>
      </c>
      <c r="G13" t="s">
        <v>36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2.5</v>
      </c>
      <c r="Q13" s="3">
        <v>6.6</v>
      </c>
      <c r="R13" s="3">
        <v>0</v>
      </c>
      <c r="S13" s="4">
        <f t="shared" si="2"/>
        <v>9.1</v>
      </c>
      <c r="T13" s="3">
        <v>2.1</v>
      </c>
      <c r="U13" s="3">
        <v>7.13</v>
      </c>
      <c r="V13" s="3">
        <v>0</v>
      </c>
      <c r="W13" s="4">
        <f t="shared" si="3"/>
        <v>9.23</v>
      </c>
      <c r="X13" s="3">
        <f t="shared" si="4"/>
        <v>18.329999999999998</v>
      </c>
      <c r="Y13" s="4"/>
    </row>
    <row r="14" spans="1:27" x14ac:dyDescent="0.35">
      <c r="A14">
        <v>8</v>
      </c>
      <c r="B14">
        <v>749045</v>
      </c>
      <c r="C14">
        <v>7454</v>
      </c>
      <c r="D14" t="s">
        <v>91</v>
      </c>
      <c r="E14">
        <v>2017</v>
      </c>
      <c r="F14" t="s">
        <v>55</v>
      </c>
      <c r="G14" t="s">
        <v>89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2.1</v>
      </c>
      <c r="Q14" s="3">
        <v>6.23</v>
      </c>
      <c r="R14" s="3">
        <v>0</v>
      </c>
      <c r="S14" s="4">
        <f t="shared" si="2"/>
        <v>8.33</v>
      </c>
      <c r="T14" s="3">
        <v>2</v>
      </c>
      <c r="U14" s="3">
        <v>7.77</v>
      </c>
      <c r="V14" s="3">
        <v>0</v>
      </c>
      <c r="W14" s="4">
        <f t="shared" si="3"/>
        <v>9.77</v>
      </c>
      <c r="X14" s="3">
        <f t="shared" si="4"/>
        <v>18.100000000000001</v>
      </c>
      <c r="Y14" s="4"/>
    </row>
    <row r="15" spans="1:27" x14ac:dyDescent="0.35">
      <c r="A15">
        <v>9</v>
      </c>
      <c r="B15">
        <v>115512</v>
      </c>
      <c r="C15">
        <v>8534</v>
      </c>
      <c r="D15" t="s">
        <v>72</v>
      </c>
      <c r="E15">
        <v>2017</v>
      </c>
      <c r="F15" t="s">
        <v>26</v>
      </c>
      <c r="G15" t="s">
        <v>27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2.4</v>
      </c>
      <c r="Q15" s="3">
        <v>8.0299999999999994</v>
      </c>
      <c r="R15" s="3">
        <v>3</v>
      </c>
      <c r="S15" s="4">
        <f t="shared" si="2"/>
        <v>7.43</v>
      </c>
      <c r="T15" s="3">
        <v>2.1</v>
      </c>
      <c r="U15" s="3">
        <v>8.3699999999999992</v>
      </c>
      <c r="V15" s="3">
        <v>0</v>
      </c>
      <c r="W15" s="4">
        <f t="shared" si="3"/>
        <v>10.469999999999999</v>
      </c>
      <c r="X15" s="3">
        <f t="shared" si="4"/>
        <v>17.899999999999999</v>
      </c>
      <c r="Y15" s="4"/>
    </row>
    <row r="16" spans="1:27" x14ac:dyDescent="0.35">
      <c r="A16">
        <v>10</v>
      </c>
      <c r="B16">
        <v>830223</v>
      </c>
      <c r="C16">
        <v>3332</v>
      </c>
      <c r="D16" t="s">
        <v>80</v>
      </c>
      <c r="E16">
        <v>2017</v>
      </c>
      <c r="F16" t="s">
        <v>31</v>
      </c>
      <c r="G16" t="s">
        <v>81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</v>
      </c>
      <c r="Q16" s="3">
        <v>3.9</v>
      </c>
      <c r="R16" s="3">
        <v>0</v>
      </c>
      <c r="S16" s="4">
        <f t="shared" si="2"/>
        <v>5.9</v>
      </c>
      <c r="T16" s="3">
        <v>2.7</v>
      </c>
      <c r="U16" s="3">
        <v>7.57</v>
      </c>
      <c r="V16" s="3">
        <v>0</v>
      </c>
      <c r="W16" s="4">
        <f t="shared" si="3"/>
        <v>10.27</v>
      </c>
      <c r="X16" s="3">
        <f t="shared" si="4"/>
        <v>16.170000000000002</v>
      </c>
      <c r="Y16" s="4"/>
    </row>
    <row r="17" spans="1:25" x14ac:dyDescent="0.35">
      <c r="A17">
        <v>11</v>
      </c>
      <c r="B17">
        <v>551406</v>
      </c>
      <c r="C17">
        <v>3332</v>
      </c>
      <c r="D17" t="s">
        <v>83</v>
      </c>
      <c r="E17">
        <v>2017</v>
      </c>
      <c r="F17" t="s">
        <v>31</v>
      </c>
      <c r="G17" t="s">
        <v>51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2.6</v>
      </c>
      <c r="Q17" s="3">
        <v>3.5</v>
      </c>
      <c r="R17" s="3">
        <v>0</v>
      </c>
      <c r="S17" s="4">
        <f t="shared" si="2"/>
        <v>6.1</v>
      </c>
      <c r="T17" s="3">
        <v>1.5</v>
      </c>
      <c r="U17" s="3">
        <v>6.83</v>
      </c>
      <c r="V17" s="3">
        <v>0</v>
      </c>
      <c r="W17" s="4">
        <f t="shared" si="3"/>
        <v>8.33</v>
      </c>
      <c r="X17" s="3">
        <f t="shared" si="4"/>
        <v>14.43</v>
      </c>
      <c r="Y17" s="4"/>
    </row>
    <row r="18" spans="1:25" x14ac:dyDescent="0.35">
      <c r="A18">
        <v>12</v>
      </c>
      <c r="B18">
        <v>549662</v>
      </c>
      <c r="C18">
        <v>3332</v>
      </c>
      <c r="D18" t="s">
        <v>84</v>
      </c>
      <c r="E18">
        <v>2017</v>
      </c>
      <c r="F18" t="s">
        <v>31</v>
      </c>
      <c r="G18" t="s">
        <v>51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1.9</v>
      </c>
      <c r="Q18" s="3">
        <v>2.87</v>
      </c>
      <c r="R18" s="3">
        <v>3</v>
      </c>
      <c r="S18" s="4">
        <f t="shared" si="2"/>
        <v>1.7699999999999996</v>
      </c>
      <c r="T18" s="3">
        <v>2</v>
      </c>
      <c r="U18" s="3">
        <v>7.17</v>
      </c>
      <c r="V18" s="3">
        <v>0</v>
      </c>
      <c r="W18" s="4">
        <f t="shared" si="3"/>
        <v>9.17</v>
      </c>
      <c r="X18" s="3">
        <f t="shared" si="4"/>
        <v>10.94</v>
      </c>
      <c r="Y18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8">
    <sortCondition descending="1" ref="X7:X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8"/>
  <sheetViews>
    <sheetView topLeftCell="A4" workbookViewId="0">
      <selection activeCell="F18" sqref="F18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113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786416</v>
      </c>
      <c r="C7">
        <v>8534</v>
      </c>
      <c r="D7" t="s">
        <v>118</v>
      </c>
      <c r="E7">
        <v>2012</v>
      </c>
      <c r="F7" t="s">
        <v>26</v>
      </c>
      <c r="G7" t="s">
        <v>119</v>
      </c>
      <c r="H7">
        <v>0</v>
      </c>
      <c r="I7" s="3">
        <v>0</v>
      </c>
      <c r="J7" s="3">
        <v>0</v>
      </c>
      <c r="K7" s="4">
        <f t="shared" ref="K7:K18" si="0">H7+I7-J7</f>
        <v>0</v>
      </c>
      <c r="L7" s="3">
        <v>0</v>
      </c>
      <c r="M7" s="3">
        <v>0</v>
      </c>
      <c r="N7" s="3">
        <v>0</v>
      </c>
      <c r="O7" s="4">
        <f t="shared" ref="O7:O18" si="1">L7+M7-N7</f>
        <v>0</v>
      </c>
      <c r="P7" s="3">
        <v>3.7</v>
      </c>
      <c r="Q7" s="3">
        <v>8.1300000000000008</v>
      </c>
      <c r="R7" s="3">
        <v>0</v>
      </c>
      <c r="S7" s="4">
        <f t="shared" ref="S7:S18" si="2">P7+Q7-R7</f>
        <v>11.830000000000002</v>
      </c>
      <c r="T7" s="3">
        <v>3.3</v>
      </c>
      <c r="U7" s="3">
        <v>8.1999999999999993</v>
      </c>
      <c r="V7" s="3">
        <v>0</v>
      </c>
      <c r="W7" s="4">
        <f t="shared" ref="W7:W18" si="3">T7+U7-V7</f>
        <v>11.5</v>
      </c>
      <c r="X7" s="3">
        <f t="shared" ref="X7:X18" si="4">K7+O7+S7+W7</f>
        <v>23.330000000000002</v>
      </c>
      <c r="Y7" s="4"/>
    </row>
    <row r="8" spans="1:27" x14ac:dyDescent="0.35">
      <c r="A8">
        <v>2</v>
      </c>
      <c r="B8">
        <v>720152</v>
      </c>
      <c r="C8">
        <v>7454</v>
      </c>
      <c r="D8" t="s">
        <v>123</v>
      </c>
      <c r="E8">
        <v>2012</v>
      </c>
      <c r="F8" t="s">
        <v>55</v>
      </c>
      <c r="G8" t="s">
        <v>112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3.2</v>
      </c>
      <c r="Q8" s="3">
        <v>8.3000000000000007</v>
      </c>
      <c r="R8" s="3">
        <v>0</v>
      </c>
      <c r="S8" s="4">
        <f t="shared" si="2"/>
        <v>11.5</v>
      </c>
      <c r="T8" s="3">
        <v>3.2</v>
      </c>
      <c r="U8" s="3">
        <v>7.67</v>
      </c>
      <c r="V8" s="3">
        <v>0</v>
      </c>
      <c r="W8" s="4">
        <f t="shared" si="3"/>
        <v>10.870000000000001</v>
      </c>
      <c r="X8" s="3">
        <f t="shared" si="4"/>
        <v>22.37</v>
      </c>
      <c r="Y8" s="4"/>
    </row>
    <row r="9" spans="1:27" x14ac:dyDescent="0.35">
      <c r="A9">
        <v>3</v>
      </c>
      <c r="B9">
        <v>550722</v>
      </c>
      <c r="C9">
        <v>7454</v>
      </c>
      <c r="D9" t="s">
        <v>125</v>
      </c>
      <c r="E9">
        <v>2012</v>
      </c>
      <c r="F9" t="s">
        <v>55</v>
      </c>
      <c r="G9" t="s">
        <v>112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3.1</v>
      </c>
      <c r="Q9" s="3">
        <v>7.8</v>
      </c>
      <c r="R9" s="3">
        <v>0</v>
      </c>
      <c r="S9" s="4">
        <f t="shared" si="2"/>
        <v>10.9</v>
      </c>
      <c r="T9" s="3">
        <v>3.1</v>
      </c>
      <c r="U9" s="3">
        <v>7.2</v>
      </c>
      <c r="V9" s="3">
        <v>0</v>
      </c>
      <c r="W9" s="4">
        <f t="shared" si="3"/>
        <v>10.3</v>
      </c>
      <c r="X9" s="3">
        <f t="shared" si="4"/>
        <v>21.200000000000003</v>
      </c>
      <c r="Y9" s="4"/>
    </row>
    <row r="10" spans="1:27" x14ac:dyDescent="0.35">
      <c r="A10">
        <v>4</v>
      </c>
      <c r="B10">
        <v>851520</v>
      </c>
      <c r="C10">
        <v>7454</v>
      </c>
      <c r="D10" t="s">
        <v>122</v>
      </c>
      <c r="E10">
        <v>2013</v>
      </c>
      <c r="F10" t="s">
        <v>55</v>
      </c>
      <c r="G10" t="s">
        <v>112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3</v>
      </c>
      <c r="Q10" s="3">
        <v>7.73</v>
      </c>
      <c r="R10" s="3">
        <v>0</v>
      </c>
      <c r="S10" s="4">
        <f t="shared" si="2"/>
        <v>10.73</v>
      </c>
      <c r="T10" s="3">
        <v>3.1</v>
      </c>
      <c r="U10" s="3">
        <v>6.77</v>
      </c>
      <c r="V10" s="3">
        <v>0</v>
      </c>
      <c r="W10" s="4">
        <f t="shared" si="3"/>
        <v>9.8699999999999992</v>
      </c>
      <c r="X10" s="3">
        <f t="shared" si="4"/>
        <v>20.6</v>
      </c>
      <c r="Y10" s="4"/>
    </row>
    <row r="11" spans="1:27" x14ac:dyDescent="0.35">
      <c r="A11">
        <v>5</v>
      </c>
      <c r="B11">
        <v>754578</v>
      </c>
      <c r="C11">
        <v>8927</v>
      </c>
      <c r="D11" t="s">
        <v>114</v>
      </c>
      <c r="E11">
        <v>2013</v>
      </c>
      <c r="F11" t="s">
        <v>20</v>
      </c>
      <c r="G11" t="s">
        <v>59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3.2</v>
      </c>
      <c r="Q11" s="3">
        <v>6.43</v>
      </c>
      <c r="R11" s="3">
        <v>0</v>
      </c>
      <c r="S11" s="4">
        <f t="shared" si="2"/>
        <v>9.629999999999999</v>
      </c>
      <c r="T11" s="3">
        <v>3.1</v>
      </c>
      <c r="U11" s="3">
        <v>7.17</v>
      </c>
      <c r="V11" s="3">
        <v>0</v>
      </c>
      <c r="W11" s="4">
        <f t="shared" si="3"/>
        <v>10.27</v>
      </c>
      <c r="X11" s="3">
        <f t="shared" si="4"/>
        <v>19.899999999999999</v>
      </c>
      <c r="Y11" s="4"/>
    </row>
    <row r="12" spans="1:27" x14ac:dyDescent="0.35">
      <c r="A12">
        <v>6</v>
      </c>
      <c r="B12">
        <v>730818</v>
      </c>
      <c r="C12">
        <v>8927</v>
      </c>
      <c r="D12" t="s">
        <v>115</v>
      </c>
      <c r="E12">
        <v>2013</v>
      </c>
      <c r="F12" t="s">
        <v>20</v>
      </c>
      <c r="G12" t="s">
        <v>59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2.9</v>
      </c>
      <c r="Q12" s="3">
        <v>6.43</v>
      </c>
      <c r="R12" s="3">
        <v>0</v>
      </c>
      <c r="S12" s="4">
        <f t="shared" si="2"/>
        <v>9.33</v>
      </c>
      <c r="T12" s="3">
        <v>3.1</v>
      </c>
      <c r="U12" s="3">
        <v>7.43</v>
      </c>
      <c r="V12" s="3">
        <v>0</v>
      </c>
      <c r="W12" s="4">
        <f t="shared" si="3"/>
        <v>10.53</v>
      </c>
      <c r="X12" s="3">
        <f t="shared" si="4"/>
        <v>19.86</v>
      </c>
      <c r="Y12" s="4"/>
    </row>
    <row r="13" spans="1:27" x14ac:dyDescent="0.35">
      <c r="A13">
        <v>7</v>
      </c>
      <c r="B13">
        <v>722781</v>
      </c>
      <c r="C13">
        <v>8534</v>
      </c>
      <c r="D13" t="s">
        <v>121</v>
      </c>
      <c r="E13">
        <v>2013</v>
      </c>
      <c r="F13" t="s">
        <v>26</v>
      </c>
      <c r="G13" t="s">
        <v>117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3.2</v>
      </c>
      <c r="Q13" s="3">
        <v>6.73</v>
      </c>
      <c r="R13" s="3">
        <v>0</v>
      </c>
      <c r="S13" s="4">
        <f t="shared" si="2"/>
        <v>9.93</v>
      </c>
      <c r="T13" s="3">
        <v>3</v>
      </c>
      <c r="U13" s="3">
        <v>6.9</v>
      </c>
      <c r="V13" s="3">
        <v>0</v>
      </c>
      <c r="W13" s="4">
        <f t="shared" si="3"/>
        <v>9.9</v>
      </c>
      <c r="X13" s="3">
        <f t="shared" si="4"/>
        <v>19.829999999999998</v>
      </c>
      <c r="Y13" s="4"/>
    </row>
    <row r="14" spans="1:27" x14ac:dyDescent="0.35">
      <c r="A14">
        <v>8</v>
      </c>
      <c r="B14">
        <v>433056</v>
      </c>
      <c r="C14">
        <v>7454</v>
      </c>
      <c r="D14" t="s">
        <v>124</v>
      </c>
      <c r="E14">
        <v>2013</v>
      </c>
      <c r="F14" t="s">
        <v>55</v>
      </c>
      <c r="G14" t="s">
        <v>112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3.1</v>
      </c>
      <c r="Q14" s="3">
        <v>6.1</v>
      </c>
      <c r="R14" s="3">
        <v>0</v>
      </c>
      <c r="S14" s="4">
        <f t="shared" si="2"/>
        <v>9.1999999999999993</v>
      </c>
      <c r="T14" s="3">
        <v>3</v>
      </c>
      <c r="U14" s="3">
        <v>7.63</v>
      </c>
      <c r="V14" s="3">
        <v>0</v>
      </c>
      <c r="W14" s="4">
        <f t="shared" si="3"/>
        <v>10.629999999999999</v>
      </c>
      <c r="X14" s="3">
        <f t="shared" si="4"/>
        <v>19.829999999999998</v>
      </c>
      <c r="Y14" s="4"/>
    </row>
    <row r="15" spans="1:27" x14ac:dyDescent="0.35">
      <c r="A15">
        <v>9</v>
      </c>
      <c r="B15">
        <v>821447</v>
      </c>
      <c r="C15">
        <v>8534</v>
      </c>
      <c r="D15" t="s">
        <v>116</v>
      </c>
      <c r="E15">
        <v>2013</v>
      </c>
      <c r="F15" t="s">
        <v>26</v>
      </c>
      <c r="G15" t="s">
        <v>117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3.4</v>
      </c>
      <c r="Q15" s="3">
        <v>6.6</v>
      </c>
      <c r="R15" s="3">
        <v>0</v>
      </c>
      <c r="S15" s="4">
        <f t="shared" si="2"/>
        <v>10</v>
      </c>
      <c r="T15" s="3">
        <v>3.1</v>
      </c>
      <c r="U15" s="3">
        <v>6.63</v>
      </c>
      <c r="V15" s="3">
        <v>0</v>
      </c>
      <c r="W15" s="4">
        <f t="shared" si="3"/>
        <v>9.73</v>
      </c>
      <c r="X15" s="3">
        <f t="shared" si="4"/>
        <v>19.73</v>
      </c>
      <c r="Y15" s="4"/>
    </row>
    <row r="16" spans="1:27" x14ac:dyDescent="0.35">
      <c r="A16">
        <v>10</v>
      </c>
      <c r="B16">
        <v>122025</v>
      </c>
      <c r="C16">
        <v>8534</v>
      </c>
      <c r="D16" t="s">
        <v>120</v>
      </c>
      <c r="E16">
        <v>2013</v>
      </c>
      <c r="F16" t="s">
        <v>26</v>
      </c>
      <c r="G16" t="s">
        <v>117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3.2</v>
      </c>
      <c r="Q16" s="3">
        <v>5.67</v>
      </c>
      <c r="R16" s="3">
        <v>0</v>
      </c>
      <c r="S16" s="4">
        <f t="shared" si="2"/>
        <v>8.870000000000001</v>
      </c>
      <c r="T16" s="3">
        <v>2.9</v>
      </c>
      <c r="U16" s="3">
        <v>7.4</v>
      </c>
      <c r="V16" s="3">
        <v>0</v>
      </c>
      <c r="W16" s="4">
        <f t="shared" si="3"/>
        <v>10.3</v>
      </c>
      <c r="X16" s="3">
        <f t="shared" si="4"/>
        <v>19.170000000000002</v>
      </c>
      <c r="Y16" s="4"/>
    </row>
    <row r="17" spans="1:25" x14ac:dyDescent="0.35">
      <c r="A17">
        <v>11</v>
      </c>
      <c r="B17">
        <v>151512</v>
      </c>
      <c r="C17">
        <v>7454</v>
      </c>
      <c r="D17" t="s">
        <v>128</v>
      </c>
      <c r="E17">
        <v>2013</v>
      </c>
      <c r="F17" t="s">
        <v>55</v>
      </c>
      <c r="G17" t="s">
        <v>105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3</v>
      </c>
      <c r="Q17" s="3">
        <v>5.23</v>
      </c>
      <c r="R17" s="3">
        <v>0</v>
      </c>
      <c r="S17" s="4">
        <f t="shared" si="2"/>
        <v>8.23</v>
      </c>
      <c r="T17" s="3">
        <v>2.9</v>
      </c>
      <c r="U17" s="3">
        <v>7.4</v>
      </c>
      <c r="V17" s="3">
        <v>0</v>
      </c>
      <c r="W17" s="4">
        <f t="shared" si="3"/>
        <v>10.3</v>
      </c>
      <c r="X17" s="3">
        <f t="shared" si="4"/>
        <v>18.53</v>
      </c>
      <c r="Y17" s="4"/>
    </row>
    <row r="18" spans="1:25" x14ac:dyDescent="0.35">
      <c r="A18">
        <v>12</v>
      </c>
      <c r="B18">
        <v>363438</v>
      </c>
      <c r="C18">
        <v>7454</v>
      </c>
      <c r="D18" t="s">
        <v>126</v>
      </c>
      <c r="E18">
        <v>2013</v>
      </c>
      <c r="F18" t="s">
        <v>55</v>
      </c>
      <c r="G18" t="s">
        <v>127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2.9</v>
      </c>
      <c r="Q18" s="3">
        <v>5.43</v>
      </c>
      <c r="R18" s="3">
        <v>0</v>
      </c>
      <c r="S18" s="4">
        <f t="shared" si="2"/>
        <v>8.33</v>
      </c>
      <c r="T18" s="3">
        <v>3</v>
      </c>
      <c r="U18" s="3">
        <v>6.53</v>
      </c>
      <c r="V18" s="3">
        <v>0</v>
      </c>
      <c r="W18" s="4">
        <f t="shared" si="3"/>
        <v>9.5300000000000011</v>
      </c>
      <c r="X18" s="3">
        <f t="shared" si="4"/>
        <v>17.86</v>
      </c>
      <c r="Y18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8">
    <sortCondition descending="1" ref="X7:X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38A0-552B-4AA1-BF12-6A839300589B}">
  <sheetPr>
    <pageSetUpPr fitToPage="1"/>
  </sheetPr>
  <dimension ref="A1:Y16"/>
  <sheetViews>
    <sheetView workbookViewId="0">
      <selection activeCell="H1" sqref="H1:O104857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5" width="15" customWidth="1"/>
  </cols>
  <sheetData>
    <row r="1" spans="1:25" ht="18.5" x14ac:dyDescent="0.45">
      <c r="D1" t="s">
        <v>0</v>
      </c>
      <c r="E1" s="1"/>
    </row>
    <row r="2" spans="1:25" ht="18.5" x14ac:dyDescent="0.45">
      <c r="D2" t="s">
        <v>1</v>
      </c>
      <c r="E2" s="1"/>
    </row>
    <row r="3" spans="1:25" ht="18.5" x14ac:dyDescent="0.45">
      <c r="D3" t="s">
        <v>57</v>
      </c>
      <c r="E3" s="1"/>
    </row>
    <row r="6" spans="1:25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/>
    </row>
    <row r="7" spans="1:25" x14ac:dyDescent="0.35">
      <c r="A7">
        <v>1</v>
      </c>
      <c r="B7">
        <v>264941</v>
      </c>
      <c r="C7">
        <v>5185</v>
      </c>
      <c r="D7" t="s">
        <v>61</v>
      </c>
      <c r="E7">
        <v>2016</v>
      </c>
      <c r="F7" t="s">
        <v>23</v>
      </c>
      <c r="G7" t="s">
        <v>62</v>
      </c>
      <c r="H7">
        <v>0</v>
      </c>
      <c r="I7" s="3">
        <v>0</v>
      </c>
      <c r="J7" s="3">
        <v>0</v>
      </c>
      <c r="K7" s="4">
        <f t="shared" ref="K7:K16" si="0">H7+I7-J7</f>
        <v>0</v>
      </c>
      <c r="L7" s="3">
        <v>0</v>
      </c>
      <c r="M7" s="3">
        <v>0</v>
      </c>
      <c r="N7" s="3">
        <v>0</v>
      </c>
      <c r="O7" s="4">
        <f t="shared" ref="O7:O16" si="1">L7+M7-N7</f>
        <v>0</v>
      </c>
      <c r="P7" s="3">
        <v>2.7</v>
      </c>
      <c r="Q7" s="3">
        <v>8.17</v>
      </c>
      <c r="R7" s="3">
        <v>0</v>
      </c>
      <c r="S7" s="4">
        <f t="shared" ref="S7:S16" si="2">P7+Q7-R7</f>
        <v>10.870000000000001</v>
      </c>
      <c r="T7" s="3">
        <v>2.7</v>
      </c>
      <c r="U7" s="3">
        <v>9</v>
      </c>
      <c r="V7" s="3">
        <v>0</v>
      </c>
      <c r="W7" s="4">
        <f t="shared" ref="W7:W16" si="3">T7+U7-V7</f>
        <v>11.7</v>
      </c>
      <c r="X7" s="3">
        <f t="shared" ref="X7:X16" si="4">K7+O7+S7+W7</f>
        <v>22.57</v>
      </c>
    </row>
    <row r="8" spans="1:25" x14ac:dyDescent="0.35">
      <c r="A8">
        <v>2</v>
      </c>
      <c r="B8">
        <v>955973</v>
      </c>
      <c r="C8">
        <v>2424</v>
      </c>
      <c r="D8" t="s">
        <v>68</v>
      </c>
      <c r="E8">
        <v>2016</v>
      </c>
      <c r="F8" t="s">
        <v>69</v>
      </c>
      <c r="G8" t="s">
        <v>70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2.8</v>
      </c>
      <c r="Q8" s="3">
        <v>7.67</v>
      </c>
      <c r="R8" s="3">
        <v>0</v>
      </c>
      <c r="S8" s="4">
        <f t="shared" si="2"/>
        <v>10.469999999999999</v>
      </c>
      <c r="T8" s="3">
        <v>2.7</v>
      </c>
      <c r="U8" s="3">
        <v>8.3699999999999992</v>
      </c>
      <c r="V8" s="3">
        <v>0</v>
      </c>
      <c r="W8" s="4">
        <f t="shared" si="3"/>
        <v>11.07</v>
      </c>
      <c r="X8" s="3">
        <f t="shared" si="4"/>
        <v>21.54</v>
      </c>
    </row>
    <row r="9" spans="1:25" x14ac:dyDescent="0.35">
      <c r="A9">
        <v>3</v>
      </c>
      <c r="B9">
        <v>347008</v>
      </c>
      <c r="C9">
        <v>8534</v>
      </c>
      <c r="D9" t="s">
        <v>73</v>
      </c>
      <c r="E9">
        <v>2016</v>
      </c>
      <c r="F9" t="s">
        <v>26</v>
      </c>
      <c r="G9" t="s">
        <v>74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2.9</v>
      </c>
      <c r="Q9" s="3">
        <v>6.43</v>
      </c>
      <c r="R9" s="3">
        <v>0</v>
      </c>
      <c r="S9" s="4">
        <f t="shared" si="2"/>
        <v>9.33</v>
      </c>
      <c r="T9" s="3">
        <v>2.6</v>
      </c>
      <c r="U9" s="3">
        <v>9.4</v>
      </c>
      <c r="V9" s="3">
        <v>0</v>
      </c>
      <c r="W9" s="4">
        <f t="shared" si="3"/>
        <v>12</v>
      </c>
      <c r="X9" s="3">
        <f t="shared" si="4"/>
        <v>21.33</v>
      </c>
    </row>
    <row r="10" spans="1:25" x14ac:dyDescent="0.35">
      <c r="A10">
        <v>4</v>
      </c>
      <c r="B10">
        <v>424888</v>
      </c>
      <c r="C10">
        <v>2424</v>
      </c>
      <c r="D10" t="s">
        <v>71</v>
      </c>
      <c r="E10">
        <v>2016</v>
      </c>
      <c r="F10" t="s">
        <v>69</v>
      </c>
      <c r="G10" t="s">
        <v>70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2.8</v>
      </c>
      <c r="Q10" s="3">
        <v>7.77</v>
      </c>
      <c r="R10" s="3">
        <v>0</v>
      </c>
      <c r="S10" s="4">
        <f t="shared" si="2"/>
        <v>10.57</v>
      </c>
      <c r="T10" s="3">
        <v>2.8</v>
      </c>
      <c r="U10" s="3">
        <v>7.63</v>
      </c>
      <c r="V10" s="3">
        <v>0</v>
      </c>
      <c r="W10" s="4">
        <f t="shared" si="3"/>
        <v>10.43</v>
      </c>
      <c r="X10" s="3">
        <f t="shared" si="4"/>
        <v>21</v>
      </c>
    </row>
    <row r="11" spans="1:25" x14ac:dyDescent="0.35">
      <c r="A11">
        <v>5</v>
      </c>
      <c r="B11">
        <v>187974</v>
      </c>
      <c r="C11">
        <v>7454</v>
      </c>
      <c r="D11" t="s">
        <v>90</v>
      </c>
      <c r="E11">
        <v>2016</v>
      </c>
      <c r="F11" t="s">
        <v>55</v>
      </c>
      <c r="G11" t="s">
        <v>89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2.7</v>
      </c>
      <c r="Q11" s="3">
        <v>6.73</v>
      </c>
      <c r="R11" s="3">
        <v>0</v>
      </c>
      <c r="S11" s="4">
        <f t="shared" si="2"/>
        <v>9.43</v>
      </c>
      <c r="T11" s="3">
        <v>2.6</v>
      </c>
      <c r="U11" s="3">
        <v>8.6300000000000008</v>
      </c>
      <c r="V11" s="3">
        <v>0</v>
      </c>
      <c r="W11" s="4">
        <f t="shared" si="3"/>
        <v>11.23</v>
      </c>
      <c r="X11" s="3">
        <f t="shared" si="4"/>
        <v>20.66</v>
      </c>
    </row>
    <row r="12" spans="1:25" x14ac:dyDescent="0.35">
      <c r="A12">
        <v>6</v>
      </c>
      <c r="B12">
        <v>620753</v>
      </c>
      <c r="C12">
        <v>7454</v>
      </c>
      <c r="D12" t="s">
        <v>92</v>
      </c>
      <c r="E12">
        <v>2016</v>
      </c>
      <c r="F12" t="s">
        <v>55</v>
      </c>
      <c r="G12" t="s">
        <v>89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2.7</v>
      </c>
      <c r="Q12" s="3">
        <v>7.67</v>
      </c>
      <c r="R12" s="3">
        <v>0</v>
      </c>
      <c r="S12" s="4">
        <f t="shared" si="2"/>
        <v>10.370000000000001</v>
      </c>
      <c r="T12" s="3">
        <v>2</v>
      </c>
      <c r="U12" s="3">
        <v>8.27</v>
      </c>
      <c r="V12" s="3">
        <v>0</v>
      </c>
      <c r="W12" s="4">
        <f t="shared" si="3"/>
        <v>10.27</v>
      </c>
      <c r="X12" s="3">
        <f t="shared" si="4"/>
        <v>20.64</v>
      </c>
    </row>
    <row r="13" spans="1:25" x14ac:dyDescent="0.35">
      <c r="A13">
        <v>7</v>
      </c>
      <c r="B13">
        <v>986457</v>
      </c>
      <c r="C13">
        <v>8534</v>
      </c>
      <c r="D13" t="s">
        <v>79</v>
      </c>
      <c r="E13">
        <v>2016</v>
      </c>
      <c r="F13" t="s">
        <v>26</v>
      </c>
      <c r="G13" t="s">
        <v>74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2.8</v>
      </c>
      <c r="Q13" s="3">
        <v>6.6</v>
      </c>
      <c r="R13" s="3">
        <v>0</v>
      </c>
      <c r="S13" s="4">
        <f t="shared" si="2"/>
        <v>9.3999999999999986</v>
      </c>
      <c r="T13" s="3">
        <v>2.6</v>
      </c>
      <c r="U13" s="3">
        <v>8.43</v>
      </c>
      <c r="V13" s="3">
        <v>0</v>
      </c>
      <c r="W13" s="4">
        <f t="shared" si="3"/>
        <v>11.03</v>
      </c>
      <c r="X13" s="3">
        <f t="shared" si="4"/>
        <v>20.43</v>
      </c>
    </row>
    <row r="14" spans="1:25" x14ac:dyDescent="0.35">
      <c r="A14">
        <v>8</v>
      </c>
      <c r="B14">
        <v>292806</v>
      </c>
      <c r="C14">
        <v>5172</v>
      </c>
      <c r="D14" t="s">
        <v>66</v>
      </c>
      <c r="E14">
        <v>2016</v>
      </c>
      <c r="F14" t="s">
        <v>39</v>
      </c>
      <c r="G14" t="s">
        <v>67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2.8</v>
      </c>
      <c r="Q14" s="3">
        <v>7.13</v>
      </c>
      <c r="R14" s="3">
        <v>0</v>
      </c>
      <c r="S14" s="4">
        <f t="shared" si="2"/>
        <v>9.93</v>
      </c>
      <c r="T14" s="3">
        <v>2.7</v>
      </c>
      <c r="U14" s="3">
        <v>7.57</v>
      </c>
      <c r="V14" s="3">
        <v>0</v>
      </c>
      <c r="W14" s="4">
        <f t="shared" si="3"/>
        <v>10.27</v>
      </c>
      <c r="X14" s="3">
        <f t="shared" si="4"/>
        <v>20.2</v>
      </c>
    </row>
    <row r="15" spans="1:25" x14ac:dyDescent="0.35">
      <c r="A15">
        <v>9</v>
      </c>
      <c r="B15">
        <v>604126</v>
      </c>
      <c r="C15">
        <v>7917</v>
      </c>
      <c r="D15" t="s">
        <v>85</v>
      </c>
      <c r="E15">
        <v>2016</v>
      </c>
      <c r="F15" t="s">
        <v>86</v>
      </c>
      <c r="G15" t="s">
        <v>87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2.6</v>
      </c>
      <c r="Q15" s="3">
        <v>7</v>
      </c>
      <c r="R15" s="3">
        <v>0</v>
      </c>
      <c r="S15" s="4">
        <f t="shared" si="2"/>
        <v>9.6</v>
      </c>
      <c r="T15" s="3">
        <v>2.7</v>
      </c>
      <c r="U15" s="3">
        <v>7.83</v>
      </c>
      <c r="V15" s="3">
        <v>0</v>
      </c>
      <c r="W15" s="4">
        <f t="shared" si="3"/>
        <v>10.530000000000001</v>
      </c>
      <c r="X15" s="3">
        <f t="shared" si="4"/>
        <v>20.130000000000003</v>
      </c>
    </row>
    <row r="16" spans="1:25" x14ac:dyDescent="0.35">
      <c r="A16">
        <v>10</v>
      </c>
      <c r="B16">
        <v>813198</v>
      </c>
      <c r="C16">
        <v>7454</v>
      </c>
      <c r="D16" t="s">
        <v>88</v>
      </c>
      <c r="E16">
        <v>2016</v>
      </c>
      <c r="F16" t="s">
        <v>55</v>
      </c>
      <c r="G16" t="s">
        <v>89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2.7</v>
      </c>
      <c r="Q16" s="3">
        <v>6.53</v>
      </c>
      <c r="R16" s="3">
        <v>0</v>
      </c>
      <c r="S16" s="4">
        <f t="shared" si="2"/>
        <v>9.23</v>
      </c>
      <c r="T16" s="3">
        <v>2.6</v>
      </c>
      <c r="U16" s="3">
        <v>6.7</v>
      </c>
      <c r="V16" s="3">
        <v>0</v>
      </c>
      <c r="W16" s="4">
        <f t="shared" si="3"/>
        <v>9.3000000000000007</v>
      </c>
      <c r="X16" s="3">
        <f t="shared" si="4"/>
        <v>18.53</v>
      </c>
    </row>
  </sheetData>
  <sortState xmlns:xlrd2="http://schemas.microsoft.com/office/spreadsheetml/2017/richdata2" ref="A7:X16">
    <sortCondition descending="1" ref="X7:X16"/>
  </sortState>
  <pageMargins left="0.7" right="0.7" top="0.78740157499999996" bottom="0.78740157499999996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tabSelected="1" topLeftCell="A4" workbookViewId="0">
      <selection activeCell="F23" sqref="F23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3" width="8" customWidth="1"/>
    <col min="24" max="24" width="10.1796875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93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449335</v>
      </c>
      <c r="C7">
        <v>2424</v>
      </c>
      <c r="D7" t="s">
        <v>97</v>
      </c>
      <c r="E7">
        <v>2015</v>
      </c>
      <c r="F7" t="s">
        <v>69</v>
      </c>
      <c r="G7" t="s">
        <v>70</v>
      </c>
      <c r="H7">
        <v>0</v>
      </c>
      <c r="I7" s="3">
        <v>0</v>
      </c>
      <c r="J7" s="3">
        <v>0</v>
      </c>
      <c r="K7" s="4">
        <f t="shared" ref="K7:K20" si="0">H7+I7-J7</f>
        <v>0</v>
      </c>
      <c r="L7" s="3">
        <v>0</v>
      </c>
      <c r="M7" s="3">
        <v>0</v>
      </c>
      <c r="N7" s="3">
        <v>0</v>
      </c>
      <c r="O7" s="4">
        <f t="shared" ref="O7:O20" si="1">L7+M7-N7</f>
        <v>0</v>
      </c>
      <c r="P7" s="3">
        <v>3</v>
      </c>
      <c r="Q7" s="3">
        <v>8.3000000000000007</v>
      </c>
      <c r="R7" s="3">
        <v>0</v>
      </c>
      <c r="S7" s="4">
        <f>P7+Q7-R7</f>
        <v>11.3</v>
      </c>
      <c r="T7" s="3">
        <v>2.8</v>
      </c>
      <c r="U7" s="3">
        <v>8.4666666666666668</v>
      </c>
      <c r="V7" s="3">
        <v>0</v>
      </c>
      <c r="W7" s="4">
        <f>T7+U7-V7</f>
        <v>11.266666666666666</v>
      </c>
      <c r="X7" s="3">
        <f>K7+O7+S7+W7</f>
        <v>22.566666666666666</v>
      </c>
      <c r="Y7" s="4"/>
    </row>
    <row r="8" spans="1:27" x14ac:dyDescent="0.35">
      <c r="A8">
        <v>2</v>
      </c>
      <c r="B8">
        <v>626277</v>
      </c>
      <c r="C8">
        <v>8534</v>
      </c>
      <c r="D8" t="s">
        <v>102</v>
      </c>
      <c r="E8">
        <v>2015</v>
      </c>
      <c r="F8" t="s">
        <v>26</v>
      </c>
      <c r="G8" t="s">
        <v>99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3</v>
      </c>
      <c r="Q8" s="3">
        <v>8.0333333333333332</v>
      </c>
      <c r="R8" s="3">
        <v>0</v>
      </c>
      <c r="S8" s="4">
        <f>P8+Q8-R8</f>
        <v>11.033333333333333</v>
      </c>
      <c r="T8" s="3">
        <v>2.9</v>
      </c>
      <c r="U8" s="3">
        <v>8.1333333333333329</v>
      </c>
      <c r="V8" s="3">
        <v>0</v>
      </c>
      <c r="W8" s="4">
        <f>T8+U8-V8</f>
        <v>11.033333333333333</v>
      </c>
      <c r="X8" s="3">
        <f>K8+O8+S8+W8</f>
        <v>22.066666666666666</v>
      </c>
      <c r="Y8" s="4"/>
    </row>
    <row r="9" spans="1:27" x14ac:dyDescent="0.35">
      <c r="A9">
        <v>3</v>
      </c>
      <c r="B9">
        <v>844178</v>
      </c>
      <c r="C9">
        <v>8534</v>
      </c>
      <c r="D9" t="s">
        <v>101</v>
      </c>
      <c r="E9">
        <v>2015</v>
      </c>
      <c r="F9" t="s">
        <v>26</v>
      </c>
      <c r="G9" t="s">
        <v>99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3.3</v>
      </c>
      <c r="Q9" s="3">
        <v>8.0333333333333332</v>
      </c>
      <c r="R9" s="3">
        <v>0</v>
      </c>
      <c r="S9" s="4">
        <f>P9+Q9-R9</f>
        <v>11.333333333333332</v>
      </c>
      <c r="T9" s="3">
        <v>2.9</v>
      </c>
      <c r="U9" s="3">
        <v>7.3666666666666671</v>
      </c>
      <c r="V9" s="3">
        <v>0</v>
      </c>
      <c r="W9" s="4">
        <f>T9+U9-V9</f>
        <v>10.266666666666667</v>
      </c>
      <c r="X9" s="3">
        <f>K9+O9+S9+W9</f>
        <v>21.6</v>
      </c>
      <c r="Y9" s="4"/>
    </row>
    <row r="10" spans="1:27" x14ac:dyDescent="0.35">
      <c r="A10">
        <v>4</v>
      </c>
      <c r="B10">
        <v>580814</v>
      </c>
      <c r="C10">
        <v>8534</v>
      </c>
      <c r="D10" t="s">
        <v>100</v>
      </c>
      <c r="E10">
        <v>2014</v>
      </c>
      <c r="F10" t="s">
        <v>26</v>
      </c>
      <c r="G10" t="s">
        <v>99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3</v>
      </c>
      <c r="Q10" s="3">
        <v>7.8666666666666671</v>
      </c>
      <c r="R10" s="3">
        <v>0</v>
      </c>
      <c r="S10" s="4">
        <f>P10+Q10-R10</f>
        <v>10.866666666666667</v>
      </c>
      <c r="T10" s="3">
        <v>2.8</v>
      </c>
      <c r="U10" s="3">
        <v>7.5333333333333332</v>
      </c>
      <c r="V10" s="3">
        <v>0</v>
      </c>
      <c r="W10" s="4">
        <f>T10+U10-V10</f>
        <v>10.333333333333332</v>
      </c>
      <c r="X10" s="3">
        <f>K10+O10+S10+W10</f>
        <v>21.2</v>
      </c>
      <c r="Y10" s="4"/>
    </row>
    <row r="11" spans="1:27" x14ac:dyDescent="0.35">
      <c r="A11">
        <v>5</v>
      </c>
      <c r="B11">
        <v>614772</v>
      </c>
      <c r="C11">
        <v>2424</v>
      </c>
      <c r="D11" t="s">
        <v>96</v>
      </c>
      <c r="E11">
        <v>2014</v>
      </c>
      <c r="F11" t="s">
        <v>69</v>
      </c>
      <c r="G11" t="s">
        <v>70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2.9</v>
      </c>
      <c r="Q11" s="3">
        <v>7.3666666666666671</v>
      </c>
      <c r="R11" s="3">
        <v>0</v>
      </c>
      <c r="S11" s="4">
        <f>P11+Q11-R11</f>
        <v>10.266666666666667</v>
      </c>
      <c r="T11" s="3">
        <v>3</v>
      </c>
      <c r="U11" s="3">
        <v>7.5333333333333332</v>
      </c>
      <c r="V11" s="3">
        <v>0</v>
      </c>
      <c r="W11" s="4">
        <f>T11+U11-V11</f>
        <v>10.533333333333333</v>
      </c>
      <c r="X11" s="3">
        <f>K11+O11+S11+W11</f>
        <v>20.8</v>
      </c>
      <c r="Y11" s="4"/>
    </row>
    <row r="12" spans="1:27" x14ac:dyDescent="0.35">
      <c r="A12">
        <v>6</v>
      </c>
      <c r="B12">
        <v>506959</v>
      </c>
      <c r="C12">
        <v>8534</v>
      </c>
      <c r="D12" t="s">
        <v>98</v>
      </c>
      <c r="E12">
        <v>2014</v>
      </c>
      <c r="F12" t="s">
        <v>26</v>
      </c>
      <c r="G12" t="s">
        <v>99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3</v>
      </c>
      <c r="Q12" s="3">
        <v>6.1333333333333329</v>
      </c>
      <c r="R12" s="3">
        <v>0</v>
      </c>
      <c r="S12" s="4">
        <f>P12+Q12-R12</f>
        <v>9.1333333333333329</v>
      </c>
      <c r="T12" s="3">
        <v>2.9</v>
      </c>
      <c r="U12" s="3">
        <v>8.5666666666666664</v>
      </c>
      <c r="V12" s="3">
        <v>0</v>
      </c>
      <c r="W12" s="4">
        <f>T12+U12-V12</f>
        <v>11.466666666666667</v>
      </c>
      <c r="X12" s="3">
        <f>K12+O12+S12+W12</f>
        <v>20.6</v>
      </c>
      <c r="Y12" s="4"/>
    </row>
    <row r="13" spans="1:27" x14ac:dyDescent="0.35">
      <c r="A13">
        <v>7</v>
      </c>
      <c r="B13">
        <v>866414</v>
      </c>
      <c r="C13">
        <v>7454</v>
      </c>
      <c r="D13" t="s">
        <v>111</v>
      </c>
      <c r="E13">
        <v>2014</v>
      </c>
      <c r="F13" t="s">
        <v>55</v>
      </c>
      <c r="G13" t="s">
        <v>112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3.1</v>
      </c>
      <c r="Q13" s="3">
        <v>7.3333333333333339</v>
      </c>
      <c r="R13" s="3">
        <v>0</v>
      </c>
      <c r="S13" s="4">
        <f>P13+Q13-R13</f>
        <v>10.433333333333334</v>
      </c>
      <c r="T13" s="3">
        <v>2.9</v>
      </c>
      <c r="U13" s="3">
        <v>7.0333333333333332</v>
      </c>
      <c r="V13" s="3">
        <v>0</v>
      </c>
      <c r="W13" s="4">
        <f>T13+U13-V13</f>
        <v>9.9333333333333336</v>
      </c>
      <c r="X13" s="3">
        <f>K13+O13+S13+W13</f>
        <v>20.366666666666667</v>
      </c>
      <c r="Y13" s="4"/>
    </row>
    <row r="14" spans="1:27" x14ac:dyDescent="0.35">
      <c r="A14">
        <v>8</v>
      </c>
      <c r="B14">
        <v>452140</v>
      </c>
      <c r="C14">
        <v>8927</v>
      </c>
      <c r="D14" t="s">
        <v>94</v>
      </c>
      <c r="E14">
        <v>2015</v>
      </c>
      <c r="F14" t="s">
        <v>20</v>
      </c>
      <c r="G14" t="s">
        <v>95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3</v>
      </c>
      <c r="Q14" s="3">
        <v>6.4</v>
      </c>
      <c r="R14" s="3">
        <v>0</v>
      </c>
      <c r="S14" s="4">
        <f>P14+Q14-R14</f>
        <v>9.4</v>
      </c>
      <c r="T14" s="3">
        <v>2.7</v>
      </c>
      <c r="U14" s="3">
        <v>7.3666666666666671</v>
      </c>
      <c r="V14" s="3">
        <v>0</v>
      </c>
      <c r="W14" s="4">
        <f>T14+U14-V14</f>
        <v>10.066666666666666</v>
      </c>
      <c r="X14" s="3">
        <f>K14+O14+S14+W14</f>
        <v>19.466666666666669</v>
      </c>
      <c r="Y14" s="4"/>
    </row>
    <row r="15" spans="1:27" x14ac:dyDescent="0.35">
      <c r="A15">
        <v>9</v>
      </c>
      <c r="B15">
        <v>110038</v>
      </c>
      <c r="C15">
        <v>7454</v>
      </c>
      <c r="D15" t="s">
        <v>109</v>
      </c>
      <c r="E15">
        <v>2015</v>
      </c>
      <c r="F15" t="s">
        <v>55</v>
      </c>
      <c r="G15" t="s">
        <v>110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2.2999999999999998</v>
      </c>
      <c r="Q15" s="3">
        <v>6.7666666666666675</v>
      </c>
      <c r="R15" s="3">
        <v>0</v>
      </c>
      <c r="S15" s="4">
        <f>P15+Q15-R15</f>
        <v>9.0666666666666664</v>
      </c>
      <c r="T15" s="3">
        <v>2.8</v>
      </c>
      <c r="U15" s="3">
        <v>6.6666666666666661</v>
      </c>
      <c r="V15" s="3">
        <v>0</v>
      </c>
      <c r="W15" s="4">
        <f>T15+U15-V15</f>
        <v>9.466666666666665</v>
      </c>
      <c r="X15" s="3">
        <f>K15+O15+S15+W15</f>
        <v>18.533333333333331</v>
      </c>
      <c r="Y15" s="4"/>
    </row>
    <row r="16" spans="1:27" x14ac:dyDescent="0.35">
      <c r="A16">
        <v>10</v>
      </c>
      <c r="B16">
        <v>639603</v>
      </c>
      <c r="C16">
        <v>3332</v>
      </c>
      <c r="D16" t="s">
        <v>103</v>
      </c>
      <c r="E16">
        <v>2015</v>
      </c>
      <c r="F16" t="s">
        <v>31</v>
      </c>
      <c r="G16" t="s">
        <v>82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2.9</v>
      </c>
      <c r="Q16" s="3">
        <v>6.9333333333333336</v>
      </c>
      <c r="R16" s="3">
        <v>0</v>
      </c>
      <c r="S16" s="4">
        <f>P16+Q16-R16</f>
        <v>9.8333333333333339</v>
      </c>
      <c r="T16" s="3">
        <v>2.7</v>
      </c>
      <c r="U16" s="3">
        <v>6.1333333333333329</v>
      </c>
      <c r="V16" s="3">
        <v>0.5</v>
      </c>
      <c r="W16" s="4">
        <f>T16+U16-V16</f>
        <v>8.3333333333333321</v>
      </c>
      <c r="X16" s="3">
        <f>K16+O16+S16+W16</f>
        <v>18.166666666666664</v>
      </c>
      <c r="Y16" s="4"/>
    </row>
    <row r="17" spans="1:25" x14ac:dyDescent="0.35">
      <c r="A17">
        <v>11</v>
      </c>
      <c r="B17">
        <v>729259</v>
      </c>
      <c r="C17">
        <v>7454</v>
      </c>
      <c r="D17" t="s">
        <v>106</v>
      </c>
      <c r="E17">
        <v>2015</v>
      </c>
      <c r="F17" t="s">
        <v>55</v>
      </c>
      <c r="G17" t="s">
        <v>105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2.2000000000000002</v>
      </c>
      <c r="Q17" s="3">
        <v>7.2000000000000011</v>
      </c>
      <c r="R17" s="3">
        <v>0</v>
      </c>
      <c r="S17" s="4">
        <f>P17+Q17-R17</f>
        <v>9.4000000000000021</v>
      </c>
      <c r="T17" s="3">
        <v>2.7</v>
      </c>
      <c r="U17" s="3">
        <v>5.8999999999999995</v>
      </c>
      <c r="V17" s="3">
        <v>0</v>
      </c>
      <c r="W17" s="4">
        <f>T17+U17-V17</f>
        <v>8.6</v>
      </c>
      <c r="X17" s="3">
        <f>K17+O17+S17+W17</f>
        <v>18</v>
      </c>
      <c r="Y17" s="4"/>
    </row>
    <row r="18" spans="1:25" x14ac:dyDescent="0.35">
      <c r="A18">
        <v>12</v>
      </c>
      <c r="B18">
        <v>388608</v>
      </c>
      <c r="C18">
        <v>7454</v>
      </c>
      <c r="D18" t="s">
        <v>107</v>
      </c>
      <c r="E18">
        <v>2015</v>
      </c>
      <c r="F18" t="s">
        <v>55</v>
      </c>
      <c r="G18" t="s">
        <v>105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2.2000000000000002</v>
      </c>
      <c r="Q18" s="3">
        <v>6.3333333333333339</v>
      </c>
      <c r="R18" s="3">
        <v>0</v>
      </c>
      <c r="S18" s="4">
        <f>P18+Q18-R18</f>
        <v>8.533333333333335</v>
      </c>
      <c r="T18" s="3">
        <v>2.8</v>
      </c>
      <c r="U18" s="3">
        <v>6.6666666666666661</v>
      </c>
      <c r="V18" s="3">
        <v>0</v>
      </c>
      <c r="W18" s="4">
        <f>T18+U18-V18</f>
        <v>9.466666666666665</v>
      </c>
      <c r="X18" s="3">
        <f>K18+O18+S18+W18</f>
        <v>18</v>
      </c>
      <c r="Y18" s="4"/>
    </row>
    <row r="19" spans="1:25" x14ac:dyDescent="0.35">
      <c r="A19">
        <v>13</v>
      </c>
      <c r="B19">
        <v>864927</v>
      </c>
      <c r="C19">
        <v>7454</v>
      </c>
      <c r="D19" t="s">
        <v>108</v>
      </c>
      <c r="E19">
        <v>2015</v>
      </c>
      <c r="F19" t="s">
        <v>55</v>
      </c>
      <c r="G19" t="s">
        <v>105</v>
      </c>
      <c r="H19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2.2000000000000002</v>
      </c>
      <c r="Q19" s="3">
        <v>6.9</v>
      </c>
      <c r="R19" s="3">
        <v>0</v>
      </c>
      <c r="S19" s="4">
        <f>P19+Q19-R19</f>
        <v>9.1000000000000014</v>
      </c>
      <c r="T19" s="3">
        <v>2.8</v>
      </c>
      <c r="U19" s="3">
        <v>5.8666666666666663</v>
      </c>
      <c r="V19" s="3">
        <v>0</v>
      </c>
      <c r="W19" s="4">
        <f>T19+U19-V19</f>
        <v>8.6666666666666661</v>
      </c>
      <c r="X19" s="3">
        <f>K19+O19+S19+W19</f>
        <v>17.766666666666666</v>
      </c>
      <c r="Y19" s="4"/>
    </row>
    <row r="20" spans="1:25" x14ac:dyDescent="0.35">
      <c r="A20">
        <v>14</v>
      </c>
      <c r="B20">
        <v>201878</v>
      </c>
      <c r="C20">
        <v>3332</v>
      </c>
      <c r="D20" t="s">
        <v>104</v>
      </c>
      <c r="E20">
        <v>2014</v>
      </c>
      <c r="F20" t="s">
        <v>31</v>
      </c>
      <c r="G20" t="s">
        <v>82</v>
      </c>
      <c r="H20">
        <v>0</v>
      </c>
      <c r="I20" s="3">
        <v>0</v>
      </c>
      <c r="J20" s="3">
        <v>0</v>
      </c>
      <c r="K20" s="4">
        <f t="shared" si="0"/>
        <v>0</v>
      </c>
      <c r="L20" s="3">
        <v>0</v>
      </c>
      <c r="M20" s="3">
        <v>0</v>
      </c>
      <c r="N20" s="3">
        <v>0</v>
      </c>
      <c r="O20" s="4">
        <f t="shared" si="1"/>
        <v>0</v>
      </c>
      <c r="P20" s="3">
        <v>2.4</v>
      </c>
      <c r="Q20" s="3">
        <v>5.666666666666667</v>
      </c>
      <c r="R20" s="3">
        <v>0</v>
      </c>
      <c r="S20" s="4">
        <f>P20+Q20-R20</f>
        <v>8.0666666666666664</v>
      </c>
      <c r="T20" s="3">
        <v>2.1</v>
      </c>
      <c r="U20" s="3">
        <v>6.3666666666666671</v>
      </c>
      <c r="V20" s="3">
        <v>0.5</v>
      </c>
      <c r="W20" s="4">
        <f>T20+U20-V20</f>
        <v>7.9666666666666668</v>
      </c>
      <c r="X20" s="3">
        <f>K20+O20+S20+W20</f>
        <v>16.033333333333331</v>
      </c>
      <c r="Y20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X20">
    <sortCondition descending="1" ref="X7:X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2"/>
  <sheetViews>
    <sheetView topLeftCell="P1" workbookViewId="0">
      <selection activeCell="I1" sqref="I1:O104857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8" width="7" customWidth="1"/>
    <col min="9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129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362489</v>
      </c>
      <c r="C7">
        <v>8534</v>
      </c>
      <c r="D7" t="s">
        <v>133</v>
      </c>
      <c r="E7">
        <v>2011</v>
      </c>
      <c r="F7" t="s">
        <v>26</v>
      </c>
      <c r="G7" t="s">
        <v>119</v>
      </c>
      <c r="H7">
        <v>0</v>
      </c>
      <c r="I7" s="3">
        <v>0</v>
      </c>
      <c r="J7" s="3">
        <v>0</v>
      </c>
      <c r="K7" s="4">
        <f t="shared" ref="K7:K12" si="0">H7+I7-J7</f>
        <v>0</v>
      </c>
      <c r="L7" s="3">
        <v>0</v>
      </c>
      <c r="M7" s="3">
        <v>0</v>
      </c>
      <c r="N7" s="3">
        <v>0</v>
      </c>
      <c r="O7" s="4">
        <f t="shared" ref="O7:O12" si="1">L7+M7-N7</f>
        <v>0</v>
      </c>
      <c r="P7" s="3">
        <v>3.7</v>
      </c>
      <c r="Q7" s="3">
        <v>6.4</v>
      </c>
      <c r="R7" s="3">
        <v>0</v>
      </c>
      <c r="S7" s="4">
        <f t="shared" ref="S7:S12" si="2">P7+Q7-R7</f>
        <v>10.100000000000001</v>
      </c>
      <c r="T7" s="3">
        <v>2.9</v>
      </c>
      <c r="U7" s="3">
        <v>7.73</v>
      </c>
      <c r="V7" s="3">
        <v>0</v>
      </c>
      <c r="W7" s="4">
        <f t="shared" ref="W7:W12" si="3">T7+U7-V7</f>
        <v>10.63</v>
      </c>
      <c r="X7" s="3">
        <f t="shared" ref="X7:X12" si="4">K7+O7+S7+W7</f>
        <v>20.730000000000004</v>
      </c>
      <c r="Y7" s="4"/>
    </row>
    <row r="8" spans="1:27" x14ac:dyDescent="0.35">
      <c r="A8">
        <v>2</v>
      </c>
      <c r="B8">
        <v>666337</v>
      </c>
      <c r="C8">
        <v>3332</v>
      </c>
      <c r="D8" t="s">
        <v>137</v>
      </c>
      <c r="E8">
        <v>2010</v>
      </c>
      <c r="F8" t="s">
        <v>31</v>
      </c>
      <c r="G8" t="s">
        <v>134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2.6</v>
      </c>
      <c r="Q8" s="3">
        <v>6.3</v>
      </c>
      <c r="R8" s="3">
        <v>0</v>
      </c>
      <c r="S8" s="4">
        <f t="shared" si="2"/>
        <v>8.9</v>
      </c>
      <c r="T8" s="3">
        <v>2.4</v>
      </c>
      <c r="U8" s="3">
        <v>7.83</v>
      </c>
      <c r="V8" s="3">
        <v>0</v>
      </c>
      <c r="W8" s="4">
        <f t="shared" si="3"/>
        <v>10.23</v>
      </c>
      <c r="X8" s="3">
        <f t="shared" si="4"/>
        <v>19.130000000000003</v>
      </c>
      <c r="Y8" s="4"/>
    </row>
    <row r="9" spans="1:27" x14ac:dyDescent="0.35">
      <c r="A9">
        <v>3</v>
      </c>
      <c r="B9">
        <v>178368</v>
      </c>
      <c r="C9">
        <v>8534</v>
      </c>
      <c r="D9" t="s">
        <v>131</v>
      </c>
      <c r="E9">
        <v>2010</v>
      </c>
      <c r="F9" t="s">
        <v>26</v>
      </c>
      <c r="G9" t="s">
        <v>132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2.7</v>
      </c>
      <c r="Q9" s="3">
        <v>5</v>
      </c>
      <c r="R9" s="3">
        <v>0</v>
      </c>
      <c r="S9" s="4">
        <f t="shared" si="2"/>
        <v>7.7</v>
      </c>
      <c r="T9" s="3">
        <v>2.6</v>
      </c>
      <c r="U9" s="3">
        <v>7.47</v>
      </c>
      <c r="V9" s="3">
        <v>0</v>
      </c>
      <c r="W9" s="4">
        <f t="shared" si="3"/>
        <v>10.07</v>
      </c>
      <c r="X9" s="3">
        <f t="shared" si="4"/>
        <v>17.77</v>
      </c>
      <c r="Y9" s="4"/>
    </row>
    <row r="10" spans="1:27" x14ac:dyDescent="0.35">
      <c r="A10">
        <v>4</v>
      </c>
      <c r="B10">
        <v>859738</v>
      </c>
      <c r="C10">
        <v>3332</v>
      </c>
      <c r="D10" t="s">
        <v>136</v>
      </c>
      <c r="E10">
        <v>2010</v>
      </c>
      <c r="F10" t="s">
        <v>31</v>
      </c>
      <c r="G10" t="s">
        <v>134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2.1</v>
      </c>
      <c r="Q10" s="3">
        <v>6.17</v>
      </c>
      <c r="R10" s="3">
        <v>0</v>
      </c>
      <c r="S10" s="4">
        <f t="shared" si="2"/>
        <v>8.27</v>
      </c>
      <c r="T10" s="3">
        <v>1.8</v>
      </c>
      <c r="U10" s="3">
        <v>6.83</v>
      </c>
      <c r="V10" s="3">
        <v>0</v>
      </c>
      <c r="W10" s="4">
        <f t="shared" si="3"/>
        <v>8.6300000000000008</v>
      </c>
      <c r="X10" s="3">
        <f t="shared" si="4"/>
        <v>16.899999999999999</v>
      </c>
      <c r="Y10" s="4"/>
    </row>
    <row r="11" spans="1:27" x14ac:dyDescent="0.35">
      <c r="A11">
        <v>5</v>
      </c>
      <c r="B11">
        <v>365422</v>
      </c>
      <c r="C11">
        <v>8927</v>
      </c>
      <c r="D11" t="s">
        <v>130</v>
      </c>
      <c r="E11">
        <v>2010</v>
      </c>
      <c r="F11" t="s">
        <v>20</v>
      </c>
      <c r="G11" t="s">
        <v>95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2.6</v>
      </c>
      <c r="Q11" s="3">
        <v>5.67</v>
      </c>
      <c r="R11" s="3">
        <v>0</v>
      </c>
      <c r="S11" s="4">
        <f t="shared" si="2"/>
        <v>8.27</v>
      </c>
      <c r="T11" s="3">
        <v>1.5</v>
      </c>
      <c r="U11" s="3">
        <v>6.83</v>
      </c>
      <c r="V11" s="3">
        <v>0</v>
      </c>
      <c r="W11" s="4">
        <f t="shared" si="3"/>
        <v>8.33</v>
      </c>
      <c r="X11" s="3">
        <f t="shared" si="4"/>
        <v>16.600000000000001</v>
      </c>
      <c r="Y11" s="4"/>
    </row>
    <row r="12" spans="1:27" x14ac:dyDescent="0.35">
      <c r="A12">
        <v>6</v>
      </c>
      <c r="B12">
        <v>788294</v>
      </c>
      <c r="C12">
        <v>3332</v>
      </c>
      <c r="D12" t="s">
        <v>135</v>
      </c>
      <c r="E12">
        <v>2010</v>
      </c>
      <c r="F12" t="s">
        <v>31</v>
      </c>
      <c r="G12" t="s">
        <v>134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</v>
      </c>
      <c r="Q12" s="3">
        <v>3.9</v>
      </c>
      <c r="R12" s="3">
        <v>0</v>
      </c>
      <c r="S12" s="4">
        <f t="shared" si="2"/>
        <v>5.9</v>
      </c>
      <c r="T12" s="3">
        <v>1.9</v>
      </c>
      <c r="U12" s="3">
        <v>6.6</v>
      </c>
      <c r="V12" s="3">
        <v>0</v>
      </c>
      <c r="W12" s="4">
        <f t="shared" si="3"/>
        <v>8.5</v>
      </c>
      <c r="X12" s="3">
        <f t="shared" si="4"/>
        <v>14.4</v>
      </c>
      <c r="Y12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2">
    <sortCondition descending="1" ref="X7:X12"/>
  </sortState>
  <pageMargins left="0.7" right="0.7" top="0.75" bottom="0.75" header="0.3" footer="0.3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1"/>
  <sheetViews>
    <sheetView topLeftCell="F1" workbookViewId="0">
      <selection activeCell="H1" sqref="H1:O1048576"/>
    </sheetView>
  </sheetViews>
  <sheetFormatPr defaultRowHeight="14.5" x14ac:dyDescent="0.3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7" ht="18.5" x14ac:dyDescent="0.45">
      <c r="D1" t="s">
        <v>0</v>
      </c>
      <c r="E1" s="1"/>
    </row>
    <row r="2" spans="1:27" ht="18.5" x14ac:dyDescent="0.45">
      <c r="D2" t="s">
        <v>1</v>
      </c>
      <c r="E2" s="1"/>
    </row>
    <row r="3" spans="1:27" ht="18.5" x14ac:dyDescent="0.45">
      <c r="D3" t="s">
        <v>138</v>
      </c>
      <c r="E3" s="1"/>
    </row>
    <row r="6" spans="1:27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/>
    </row>
    <row r="7" spans="1:27" x14ac:dyDescent="0.35">
      <c r="A7">
        <v>1</v>
      </c>
      <c r="B7">
        <v>139584</v>
      </c>
      <c r="C7">
        <v>8534</v>
      </c>
      <c r="D7" t="s">
        <v>140</v>
      </c>
      <c r="E7">
        <v>2009</v>
      </c>
      <c r="F7" t="s">
        <v>26</v>
      </c>
      <c r="G7" t="s">
        <v>132</v>
      </c>
      <c r="H7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3.3</v>
      </c>
      <c r="Q7" s="3">
        <v>6.73</v>
      </c>
      <c r="R7" s="3">
        <v>0</v>
      </c>
      <c r="S7" s="4">
        <f>P7+Q7-R7</f>
        <v>10.030000000000001</v>
      </c>
      <c r="T7" s="3">
        <v>3.3</v>
      </c>
      <c r="U7" s="3">
        <v>7.43</v>
      </c>
      <c r="V7" s="3">
        <v>0</v>
      </c>
      <c r="W7" s="4">
        <f>T7+U7-V7</f>
        <v>10.73</v>
      </c>
      <c r="X7" s="3">
        <f>K7+O7+S7+W7</f>
        <v>20.76</v>
      </c>
      <c r="Y7" s="4"/>
    </row>
    <row r="8" spans="1:27" x14ac:dyDescent="0.35">
      <c r="A8">
        <v>2</v>
      </c>
      <c r="B8">
        <v>953047</v>
      </c>
      <c r="C8">
        <v>8534</v>
      </c>
      <c r="D8" t="s">
        <v>145</v>
      </c>
      <c r="E8">
        <v>2008</v>
      </c>
      <c r="F8" t="s">
        <v>26</v>
      </c>
      <c r="G8" t="s">
        <v>144</v>
      </c>
      <c r="H8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2.4</v>
      </c>
      <c r="Q8" s="3">
        <v>7.43</v>
      </c>
      <c r="R8" s="3">
        <v>0</v>
      </c>
      <c r="S8" s="4">
        <f>P8+Q8-R8</f>
        <v>9.83</v>
      </c>
      <c r="T8" s="3">
        <v>3</v>
      </c>
      <c r="U8" s="3">
        <v>7.1</v>
      </c>
      <c r="V8" s="3">
        <v>0</v>
      </c>
      <c r="W8" s="4">
        <f>T8+U8-V8</f>
        <v>10.1</v>
      </c>
      <c r="X8" s="3">
        <f>K8+O8+S8+W8</f>
        <v>19.93</v>
      </c>
      <c r="Y8" s="4"/>
    </row>
    <row r="9" spans="1:27" x14ac:dyDescent="0.35">
      <c r="A9">
        <v>3</v>
      </c>
      <c r="B9">
        <v>569637</v>
      </c>
      <c r="C9">
        <v>8534</v>
      </c>
      <c r="D9" t="s">
        <v>143</v>
      </c>
      <c r="E9">
        <v>2006</v>
      </c>
      <c r="F9" t="s">
        <v>26</v>
      </c>
      <c r="G9" t="s">
        <v>144</v>
      </c>
      <c r="H9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3.1</v>
      </c>
      <c r="Q9" s="3">
        <v>6.03</v>
      </c>
      <c r="R9" s="3">
        <v>0</v>
      </c>
      <c r="S9" s="4">
        <f>P9+Q9-R9</f>
        <v>9.1300000000000008</v>
      </c>
      <c r="T9" s="3">
        <v>3.4</v>
      </c>
      <c r="U9" s="3">
        <v>7.13</v>
      </c>
      <c r="V9" s="3">
        <v>0</v>
      </c>
      <c r="W9" s="4">
        <f>T9+U9-V9</f>
        <v>10.53</v>
      </c>
      <c r="X9" s="3">
        <f>K9+O9+S9+W9</f>
        <v>19.66</v>
      </c>
      <c r="Y9" s="4"/>
    </row>
    <row r="10" spans="1:27" x14ac:dyDescent="0.35">
      <c r="A10">
        <v>4</v>
      </c>
      <c r="B10">
        <v>446867</v>
      </c>
      <c r="C10">
        <v>8534</v>
      </c>
      <c r="D10" t="s">
        <v>139</v>
      </c>
      <c r="E10">
        <v>2009</v>
      </c>
      <c r="F10" t="s">
        <v>26</v>
      </c>
      <c r="G10" t="s">
        <v>132</v>
      </c>
      <c r="H10">
        <v>0</v>
      </c>
      <c r="I10" s="3">
        <v>0</v>
      </c>
      <c r="J10" s="3">
        <v>0</v>
      </c>
      <c r="K10" s="4">
        <f>H10+I10-J10</f>
        <v>0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3.8</v>
      </c>
      <c r="Q10" s="3">
        <v>3.27</v>
      </c>
      <c r="R10" s="3">
        <v>0</v>
      </c>
      <c r="S10" s="4">
        <f>P10+Q10-R10</f>
        <v>7.07</v>
      </c>
      <c r="T10" s="3">
        <v>2.7</v>
      </c>
      <c r="U10" s="3">
        <v>7.13</v>
      </c>
      <c r="V10" s="3">
        <v>0</v>
      </c>
      <c r="W10" s="4">
        <f>T10+U10-V10</f>
        <v>9.83</v>
      </c>
      <c r="X10" s="3">
        <f>K10+O10+S10+W10</f>
        <v>16.899999999999999</v>
      </c>
      <c r="Y10" s="4"/>
    </row>
    <row r="11" spans="1:27" x14ac:dyDescent="0.35">
      <c r="A11">
        <v>5</v>
      </c>
      <c r="B11">
        <v>220746</v>
      </c>
      <c r="C11">
        <v>8534</v>
      </c>
      <c r="D11" t="s">
        <v>141</v>
      </c>
      <c r="E11">
        <v>2007</v>
      </c>
      <c r="F11" t="s">
        <v>26</v>
      </c>
      <c r="G11" t="s">
        <v>142</v>
      </c>
      <c r="H11">
        <v>0</v>
      </c>
      <c r="I11" s="3">
        <v>0</v>
      </c>
      <c r="J11" s="3">
        <v>0</v>
      </c>
      <c r="K11" s="4">
        <f>H11+I11-J11</f>
        <v>0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2.6</v>
      </c>
      <c r="Q11" s="3">
        <v>4.8</v>
      </c>
      <c r="R11" s="3">
        <v>0</v>
      </c>
      <c r="S11" s="4">
        <f>P11+Q11-R11</f>
        <v>7.4</v>
      </c>
      <c r="T11" s="3">
        <v>2.5</v>
      </c>
      <c r="U11" s="3">
        <v>6.97</v>
      </c>
      <c r="V11" s="3">
        <v>0</v>
      </c>
      <c r="W11" s="4">
        <f>T11+U11-V11</f>
        <v>9.4699999999999989</v>
      </c>
      <c r="X11" s="3">
        <f>K11+O11+S11+W11</f>
        <v>16.869999999999997</v>
      </c>
      <c r="Y11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1">
    <sortCondition descending="1" ref="X7:X11"/>
  </sortState>
  <pageMargins left="0.7" right="0.7" top="0.75" bottom="0.75" header="0.3" footer="0.3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"/>
  <sheetViews>
    <sheetView workbookViewId="0">
      <selection activeCell="A6" sqref="A6:E6"/>
    </sheetView>
  </sheetViews>
  <sheetFormatPr defaultRowHeight="14.5" x14ac:dyDescent="0.35"/>
  <cols>
    <col min="1" max="4" width="30" customWidth="1"/>
  </cols>
  <sheetData>
    <row r="1" spans="1:5" ht="18.5" x14ac:dyDescent="0.45">
      <c r="A1" t="s">
        <v>0</v>
      </c>
      <c r="B1" s="1"/>
    </row>
    <row r="2" spans="1:5" ht="18.5" x14ac:dyDescent="0.45">
      <c r="A2" t="s">
        <v>1</v>
      </c>
      <c r="B2" s="1"/>
    </row>
    <row r="3" spans="1:5" ht="18.5" x14ac:dyDescent="0.45">
      <c r="A3" t="s">
        <v>146</v>
      </c>
      <c r="B3" s="1"/>
    </row>
    <row r="6" spans="1:5" x14ac:dyDescent="0.35">
      <c r="A6" s="2" t="s">
        <v>7</v>
      </c>
      <c r="B6" s="2" t="s">
        <v>147</v>
      </c>
      <c r="C6" s="2" t="s">
        <v>148</v>
      </c>
      <c r="D6" s="2" t="s">
        <v>149</v>
      </c>
      <c r="E6" s="2"/>
    </row>
    <row r="7" spans="1:5" x14ac:dyDescent="0.35">
      <c r="A7" t="s">
        <v>150</v>
      </c>
      <c r="B7" t="s">
        <v>12</v>
      </c>
      <c r="C7" t="s">
        <v>20</v>
      </c>
    </row>
    <row r="8" spans="1:5" x14ac:dyDescent="0.35">
      <c r="A8" t="s">
        <v>151</v>
      </c>
      <c r="B8" t="s">
        <v>152</v>
      </c>
      <c r="C8" t="s">
        <v>23</v>
      </c>
    </row>
    <row r="9" spans="1:5" x14ac:dyDescent="0.35">
      <c r="A9" t="s">
        <v>153</v>
      </c>
      <c r="C9" t="s">
        <v>39</v>
      </c>
    </row>
    <row r="10" spans="1:5" x14ac:dyDescent="0.35">
      <c r="A10" t="s">
        <v>154</v>
      </c>
      <c r="C10" t="s">
        <v>69</v>
      </c>
    </row>
    <row r="11" spans="1:5" x14ac:dyDescent="0.35">
      <c r="A11" t="s">
        <v>155</v>
      </c>
      <c r="B11" t="s">
        <v>156</v>
      </c>
      <c r="C11" t="s">
        <v>31</v>
      </c>
    </row>
    <row r="12" spans="1:5" x14ac:dyDescent="0.35">
      <c r="A12" t="s">
        <v>157</v>
      </c>
      <c r="C12" t="s">
        <v>31</v>
      </c>
    </row>
    <row r="13" spans="1:5" x14ac:dyDescent="0.35">
      <c r="A13" t="s">
        <v>158</v>
      </c>
      <c r="B13" t="s">
        <v>159</v>
      </c>
      <c r="C13" t="s">
        <v>55</v>
      </c>
    </row>
    <row r="14" spans="1:5" x14ac:dyDescent="0.35">
      <c r="A14" t="s">
        <v>160</v>
      </c>
      <c r="C14" t="s">
        <v>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10754_I.kategorie</vt:lpstr>
      <vt:lpstr>10755_II.kategorie</vt:lpstr>
      <vt:lpstr>10756_III.kategorie 2017</vt:lpstr>
      <vt:lpstr>10758_V.kategorie</vt:lpstr>
      <vt:lpstr>10756_III.kategorie 2016</vt:lpstr>
      <vt:lpstr>10757_IV.kategorie</vt:lpstr>
      <vt:lpstr>10759_VI.kategorie</vt:lpstr>
      <vt:lpstr>10760_VII.kategorie</vt:lpstr>
      <vt:lpstr>rozhodci</vt:lpstr>
      <vt:lpstr>poznamky</vt:lpstr>
      <vt:lpstr>'10759_VI.kategorie'!Oblast_tisku</vt:lpstr>
      <vt:lpstr>'10760_VII.kategorie'!Oblast_tisku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Blehova, Anna</cp:lastModifiedBy>
  <cp:lastPrinted>2024-12-15T09:30:45Z</cp:lastPrinted>
  <dcterms:created xsi:type="dcterms:W3CDTF">2024-12-10T08:31:06Z</dcterms:created>
  <dcterms:modified xsi:type="dcterms:W3CDTF">2024-12-15T13:13:14Z</dcterms:modified>
  <cp:category/>
</cp:coreProperties>
</file>