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mon\Documents\GYMNASTIKA\Zvoneček 2024\"/>
    </mc:Choice>
  </mc:AlternateContent>
  <xr:revisionPtr revIDLastSave="0" documentId="13_ncr:1_{EC21A9B4-D05F-4E01-8B02-585E4CB67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_2018 a ml." sheetId="11" r:id="rId1"/>
    <sheet name="II._2017" sheetId="3" r:id="rId2"/>
    <sheet name="III._2016 a st." sheetId="18" r:id="rId3"/>
    <sheet name="IV._2016 a ml." sheetId="17" r:id="rId4"/>
    <sheet name="V._2015-2014 " sheetId="7" r:id="rId5"/>
    <sheet name="VI._2015 a st." sheetId="2" r:id="rId6"/>
  </sheets>
  <definedNames>
    <definedName name="_xlnm._FilterDatabase" localSheetId="0" hidden="1">'I._2018 a ml.'!$B$14:$Q$14</definedName>
    <definedName name="_xlnm._FilterDatabase" localSheetId="1" hidden="1">II._2017!$C$7:$R$7</definedName>
    <definedName name="_xlnm._FilterDatabase" localSheetId="2" hidden="1">'III._2016 a st.'!$B$6:$Q$21</definedName>
    <definedName name="_xlnm._FilterDatabase" localSheetId="3" hidden="1">'IV._2016 a ml.'!$B$6:$S$6</definedName>
    <definedName name="_xlnm._FilterDatabase" localSheetId="4" hidden="1">'V._2015-2014 '!$C$23:$T$23</definedName>
    <definedName name="_xlnm._FilterDatabase" localSheetId="5" hidden="1">'VI._2015 a st.'!$B$59:$AG$59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3" i="2" l="1"/>
  <c r="I18" i="18"/>
  <c r="J18" i="18" s="1"/>
  <c r="O18" i="18"/>
  <c r="P18" i="18" s="1"/>
  <c r="AD53" i="2"/>
  <c r="AF53" i="2" s="1"/>
  <c r="AD50" i="2"/>
  <c r="AF50" i="2" s="1"/>
  <c r="W53" i="2"/>
  <c r="Y53" i="2" s="1"/>
  <c r="W50" i="2"/>
  <c r="Y50" i="2" s="1"/>
  <c r="P53" i="2"/>
  <c r="R53" i="2" s="1"/>
  <c r="P50" i="2"/>
  <c r="R50" i="2" s="1"/>
  <c r="I53" i="2"/>
  <c r="K53" i="2" s="1"/>
  <c r="I50" i="2"/>
  <c r="K50" i="2" s="1"/>
  <c r="J12" i="7"/>
  <c r="L12" i="7" s="1"/>
  <c r="Q12" i="7"/>
  <c r="S12" i="7" s="1"/>
  <c r="I21" i="18"/>
  <c r="J21" i="18" s="1"/>
  <c r="O21" i="18"/>
  <c r="P21" i="18" s="1"/>
  <c r="I7" i="18"/>
  <c r="J7" i="18" s="1"/>
  <c r="O7" i="18"/>
  <c r="P7" i="18" s="1"/>
  <c r="I8" i="18"/>
  <c r="J8" i="18" s="1"/>
  <c r="O8" i="18"/>
  <c r="P8" i="18" s="1"/>
  <c r="I14" i="18"/>
  <c r="J14" i="18" s="1"/>
  <c r="O14" i="18"/>
  <c r="P14" i="18" s="1"/>
  <c r="I19" i="18"/>
  <c r="J19" i="18" s="1"/>
  <c r="O19" i="18"/>
  <c r="P19" i="18" s="1"/>
  <c r="Q24" i="7"/>
  <c r="S24" i="7" s="1"/>
  <c r="J24" i="7"/>
  <c r="L24" i="7" s="1"/>
  <c r="Q26" i="7"/>
  <c r="S26" i="7" s="1"/>
  <c r="J26" i="7"/>
  <c r="L26" i="7" s="1"/>
  <c r="Q25" i="7"/>
  <c r="S25" i="7" s="1"/>
  <c r="J25" i="7"/>
  <c r="L25" i="7" s="1"/>
  <c r="Q28" i="7"/>
  <c r="S28" i="7" s="1"/>
  <c r="J28" i="7"/>
  <c r="L28" i="7" s="1"/>
  <c r="Q27" i="7"/>
  <c r="S27" i="7" s="1"/>
  <c r="J27" i="7"/>
  <c r="L27" i="7" s="1"/>
  <c r="I7" i="17"/>
  <c r="K7" i="17" s="1"/>
  <c r="P7" i="17"/>
  <c r="R7" i="17" s="1"/>
  <c r="O24" i="11"/>
  <c r="P24" i="11" s="1"/>
  <c r="O21" i="11"/>
  <c r="P21" i="11" s="1"/>
  <c r="O27" i="11"/>
  <c r="P27" i="11" s="1"/>
  <c r="O22" i="11"/>
  <c r="P22" i="11" s="1"/>
  <c r="O35" i="11"/>
  <c r="P35" i="11" s="1"/>
  <c r="O36" i="11"/>
  <c r="P36" i="11" s="1"/>
  <c r="I24" i="11"/>
  <c r="J24" i="11" s="1"/>
  <c r="I21" i="11"/>
  <c r="J21" i="11" s="1"/>
  <c r="I27" i="11"/>
  <c r="J27" i="11" s="1"/>
  <c r="I22" i="11"/>
  <c r="J22" i="11" s="1"/>
  <c r="I35" i="11"/>
  <c r="J35" i="11" s="1"/>
  <c r="I36" i="11"/>
  <c r="J36" i="11" s="1"/>
  <c r="O6" i="11"/>
  <c r="P6" i="11" s="1"/>
  <c r="I6" i="11"/>
  <c r="J6" i="11" s="1"/>
  <c r="AD24" i="2"/>
  <c r="AF24" i="2" s="1"/>
  <c r="AD21" i="2"/>
  <c r="AF21" i="2" s="1"/>
  <c r="AD20" i="2"/>
  <c r="AF20" i="2" s="1"/>
  <c r="AD22" i="2"/>
  <c r="AF22" i="2" s="1"/>
  <c r="W24" i="2"/>
  <c r="Y24" i="2" s="1"/>
  <c r="W21" i="2"/>
  <c r="Y21" i="2" s="1"/>
  <c r="W20" i="2"/>
  <c r="Y20" i="2" s="1"/>
  <c r="W22" i="2"/>
  <c r="Y22" i="2" s="1"/>
  <c r="P24" i="2"/>
  <c r="R24" i="2" s="1"/>
  <c r="P21" i="2"/>
  <c r="R21" i="2" s="1"/>
  <c r="P20" i="2"/>
  <c r="R20" i="2" s="1"/>
  <c r="P22" i="2"/>
  <c r="R22" i="2" s="1"/>
  <c r="I24" i="2"/>
  <c r="K24" i="2" s="1"/>
  <c r="I21" i="2"/>
  <c r="K21" i="2" s="1"/>
  <c r="I20" i="2"/>
  <c r="K20" i="2" s="1"/>
  <c r="I22" i="2"/>
  <c r="K22" i="2" s="1"/>
  <c r="AD9" i="2"/>
  <c r="AF9" i="2" s="1"/>
  <c r="AD10" i="2"/>
  <c r="AF10" i="2" s="1"/>
  <c r="AD11" i="2"/>
  <c r="AF11" i="2" s="1"/>
  <c r="AD8" i="2"/>
  <c r="AF8" i="2" s="1"/>
  <c r="AD13" i="2"/>
  <c r="AF13" i="2" s="1"/>
  <c r="AD12" i="2"/>
  <c r="AF12" i="2" s="1"/>
  <c r="AD14" i="2"/>
  <c r="AF14" i="2" s="1"/>
  <c r="W8" i="2"/>
  <c r="Y8" i="2" s="1"/>
  <c r="W13" i="2"/>
  <c r="Y13" i="2" s="1"/>
  <c r="W12" i="2"/>
  <c r="Y12" i="2" s="1"/>
  <c r="W14" i="2"/>
  <c r="Y14" i="2" s="1"/>
  <c r="W9" i="2"/>
  <c r="Y9" i="2" s="1"/>
  <c r="W10" i="2"/>
  <c r="Y10" i="2" s="1"/>
  <c r="W11" i="2"/>
  <c r="Y11" i="2" s="1"/>
  <c r="P9" i="2"/>
  <c r="R9" i="2" s="1"/>
  <c r="P10" i="2"/>
  <c r="R10" i="2" s="1"/>
  <c r="P11" i="2"/>
  <c r="R11" i="2" s="1"/>
  <c r="P8" i="2"/>
  <c r="R8" i="2" s="1"/>
  <c r="P13" i="2"/>
  <c r="R13" i="2" s="1"/>
  <c r="P12" i="2"/>
  <c r="R12" i="2" s="1"/>
  <c r="P14" i="2"/>
  <c r="R14" i="2" s="1"/>
  <c r="I9" i="2"/>
  <c r="K9" i="2" s="1"/>
  <c r="I10" i="2"/>
  <c r="K10" i="2" s="1"/>
  <c r="I11" i="2"/>
  <c r="K11" i="2" s="1"/>
  <c r="I8" i="2"/>
  <c r="K8" i="2" s="1"/>
  <c r="I13" i="2"/>
  <c r="K13" i="2" s="1"/>
  <c r="I12" i="2"/>
  <c r="K12" i="2" s="1"/>
  <c r="I14" i="2"/>
  <c r="K14" i="2" s="1"/>
  <c r="P24" i="3"/>
  <c r="Q24" i="3" s="1"/>
  <c r="P10" i="3"/>
  <c r="Q10" i="3" s="1"/>
  <c r="J24" i="3"/>
  <c r="K24" i="3" s="1"/>
  <c r="J10" i="3"/>
  <c r="K10" i="3" s="1"/>
  <c r="O7" i="11"/>
  <c r="P7" i="11" s="1"/>
  <c r="I7" i="11"/>
  <c r="J7" i="11" s="1"/>
  <c r="O5" i="11"/>
  <c r="P5" i="11" s="1"/>
  <c r="I5" i="11"/>
  <c r="J5" i="11" s="1"/>
  <c r="O10" i="11"/>
  <c r="P10" i="11" s="1"/>
  <c r="I10" i="11"/>
  <c r="J10" i="11" s="1"/>
  <c r="O9" i="11"/>
  <c r="P9" i="11" s="1"/>
  <c r="I9" i="11"/>
  <c r="J9" i="11" s="1"/>
  <c r="O8" i="11"/>
  <c r="P8" i="11" s="1"/>
  <c r="I8" i="11"/>
  <c r="J8" i="11" s="1"/>
  <c r="O28" i="11"/>
  <c r="P28" i="11" s="1"/>
  <c r="I28" i="11"/>
  <c r="J28" i="11" s="1"/>
  <c r="O33" i="11"/>
  <c r="P33" i="11" s="1"/>
  <c r="I33" i="11"/>
  <c r="J33" i="11" s="1"/>
  <c r="O25" i="11"/>
  <c r="P25" i="11" s="1"/>
  <c r="I25" i="11"/>
  <c r="J25" i="11" s="1"/>
  <c r="O26" i="11"/>
  <c r="P26" i="11" s="1"/>
  <c r="I26" i="11"/>
  <c r="J26" i="11" s="1"/>
  <c r="O23" i="11"/>
  <c r="P23" i="11" s="1"/>
  <c r="I23" i="11"/>
  <c r="J23" i="11" s="1"/>
  <c r="O18" i="11"/>
  <c r="P18" i="11" s="1"/>
  <c r="I18" i="11"/>
  <c r="J18" i="11" s="1"/>
  <c r="O34" i="11"/>
  <c r="P34" i="11" s="1"/>
  <c r="I34" i="11"/>
  <c r="J34" i="11" s="1"/>
  <c r="O30" i="11"/>
  <c r="P30" i="11" s="1"/>
  <c r="I30" i="11"/>
  <c r="J30" i="11" s="1"/>
  <c r="O17" i="11"/>
  <c r="P17" i="11" s="1"/>
  <c r="I17" i="11"/>
  <c r="J17" i="11" s="1"/>
  <c r="O32" i="11"/>
  <c r="P32" i="11" s="1"/>
  <c r="I32" i="11"/>
  <c r="J32" i="11" s="1"/>
  <c r="O31" i="11"/>
  <c r="P31" i="11" s="1"/>
  <c r="I31" i="11"/>
  <c r="J31" i="11" s="1"/>
  <c r="O29" i="11"/>
  <c r="P29" i="11" s="1"/>
  <c r="I29" i="11"/>
  <c r="J29" i="11" s="1"/>
  <c r="O15" i="11"/>
  <c r="P15" i="11" s="1"/>
  <c r="I15" i="11"/>
  <c r="J15" i="11" s="1"/>
  <c r="O16" i="11"/>
  <c r="P16" i="11" s="1"/>
  <c r="I16" i="11"/>
  <c r="J16" i="11" s="1"/>
  <c r="O19" i="11"/>
  <c r="P19" i="11" s="1"/>
  <c r="I19" i="11"/>
  <c r="J19" i="11" s="1"/>
  <c r="O20" i="11"/>
  <c r="P20" i="11" s="1"/>
  <c r="I20" i="11"/>
  <c r="J20" i="11" s="1"/>
  <c r="AD60" i="2"/>
  <c r="AF60" i="2" s="1"/>
  <c r="W60" i="2"/>
  <c r="Y60" i="2" s="1"/>
  <c r="P60" i="2"/>
  <c r="R60" i="2" s="1"/>
  <c r="I60" i="2"/>
  <c r="K60" i="2" s="1"/>
  <c r="AD61" i="2"/>
  <c r="AF61" i="2" s="1"/>
  <c r="W61" i="2"/>
  <c r="Y61" i="2" s="1"/>
  <c r="P61" i="2"/>
  <c r="R61" i="2" s="1"/>
  <c r="I61" i="2"/>
  <c r="K61" i="2" s="1"/>
  <c r="AD62" i="2"/>
  <c r="AF62" i="2" s="1"/>
  <c r="W62" i="2"/>
  <c r="Y62" i="2" s="1"/>
  <c r="P62" i="2"/>
  <c r="R62" i="2" s="1"/>
  <c r="I62" i="2"/>
  <c r="K62" i="2" s="1"/>
  <c r="I17" i="18"/>
  <c r="J17" i="18" s="1"/>
  <c r="I20" i="18"/>
  <c r="J20" i="18" s="1"/>
  <c r="I11" i="18"/>
  <c r="J11" i="18" s="1"/>
  <c r="I13" i="18"/>
  <c r="J13" i="18" s="1"/>
  <c r="I16" i="18"/>
  <c r="J16" i="18" s="1"/>
  <c r="I10" i="18"/>
  <c r="J10" i="18" s="1"/>
  <c r="I12" i="18"/>
  <c r="J12" i="18" s="1"/>
  <c r="I15" i="18"/>
  <c r="J15" i="18" s="1"/>
  <c r="I9" i="18"/>
  <c r="J9" i="18" s="1"/>
  <c r="Q14" i="18" l="1"/>
  <c r="R24" i="3"/>
  <c r="S7" i="17"/>
  <c r="Q35" i="11"/>
  <c r="Q21" i="18"/>
  <c r="R10" i="3"/>
  <c r="Q18" i="18"/>
  <c r="AG50" i="2"/>
  <c r="T26" i="7"/>
  <c r="AG53" i="2"/>
  <c r="Q7" i="18"/>
  <c r="Q19" i="18"/>
  <c r="T27" i="7"/>
  <c r="T24" i="7"/>
  <c r="T25" i="7"/>
  <c r="T28" i="7"/>
  <c r="T12" i="7"/>
  <c r="Q21" i="11"/>
  <c r="Q27" i="11"/>
  <c r="Q6" i="11"/>
  <c r="Q36" i="11"/>
  <c r="Q8" i="18"/>
  <c r="Q5" i="11"/>
  <c r="Q24" i="11"/>
  <c r="Q22" i="11"/>
  <c r="Q7" i="11"/>
  <c r="AG22" i="2"/>
  <c r="AG11" i="2"/>
  <c r="AG24" i="2"/>
  <c r="AG14" i="2"/>
  <c r="AG10" i="2"/>
  <c r="AG12" i="2"/>
  <c r="AG13" i="2"/>
  <c r="AG8" i="2"/>
  <c r="AG20" i="2"/>
  <c r="AG9" i="2"/>
  <c r="AG21" i="2"/>
  <c r="Q26" i="11"/>
  <c r="Q9" i="11"/>
  <c r="Q10" i="11"/>
  <c r="Q8" i="11"/>
  <c r="Q31" i="11"/>
  <c r="Q25" i="11"/>
  <c r="Q29" i="11"/>
  <c r="Q30" i="11"/>
  <c r="Q19" i="11"/>
  <c r="Q33" i="11"/>
  <c r="Q28" i="11"/>
  <c r="Q18" i="11"/>
  <c r="Q15" i="11"/>
  <c r="Q17" i="11"/>
  <c r="Q20" i="11"/>
  <c r="Q34" i="11"/>
  <c r="Q16" i="11"/>
  <c r="Q32" i="11"/>
  <c r="Q23" i="11"/>
  <c r="AG62" i="2"/>
  <c r="AG61" i="2"/>
  <c r="AG60" i="2"/>
  <c r="J16" i="7"/>
  <c r="L16" i="7" s="1"/>
  <c r="Q16" i="7"/>
  <c r="S16" i="7" s="1"/>
  <c r="T16" i="7" l="1"/>
  <c r="O13" i="18" l="1"/>
  <c r="P13" i="18" s="1"/>
  <c r="J22" i="3"/>
  <c r="K22" i="3" s="1"/>
  <c r="P22" i="3"/>
  <c r="Q22" i="3" s="1"/>
  <c r="Q13" i="18" l="1"/>
  <c r="R22" i="3"/>
  <c r="I54" i="2"/>
  <c r="K54" i="2" s="1"/>
  <c r="P54" i="2"/>
  <c r="R54" i="2" s="1"/>
  <c r="W54" i="2"/>
  <c r="Y54" i="2" s="1"/>
  <c r="AD54" i="2"/>
  <c r="AF54" i="2" s="1"/>
  <c r="I32" i="2"/>
  <c r="K32" i="2" s="1"/>
  <c r="P32" i="2"/>
  <c r="R32" i="2" s="1"/>
  <c r="W32" i="2"/>
  <c r="Y32" i="2" s="1"/>
  <c r="AD32" i="2"/>
  <c r="AF32" i="2" s="1"/>
  <c r="I31" i="2"/>
  <c r="K31" i="2" s="1"/>
  <c r="P31" i="2"/>
  <c r="R31" i="2" s="1"/>
  <c r="W31" i="2"/>
  <c r="Y31" i="2" s="1"/>
  <c r="AD31" i="2"/>
  <c r="AF31" i="2" s="1"/>
  <c r="P15" i="17"/>
  <c r="R15" i="17" s="1"/>
  <c r="P16" i="17"/>
  <c r="R16" i="17" s="1"/>
  <c r="P9" i="17"/>
  <c r="R9" i="17" s="1"/>
  <c r="P10" i="17"/>
  <c r="R10" i="17" s="1"/>
  <c r="P8" i="17"/>
  <c r="R8" i="17" s="1"/>
  <c r="P12" i="17"/>
  <c r="R12" i="17" s="1"/>
  <c r="I15" i="17"/>
  <c r="K15" i="17" s="1"/>
  <c r="I16" i="17"/>
  <c r="K16" i="17" s="1"/>
  <c r="I9" i="17"/>
  <c r="K9" i="17" s="1"/>
  <c r="I10" i="17"/>
  <c r="K10" i="17" s="1"/>
  <c r="I8" i="17"/>
  <c r="K8" i="17" s="1"/>
  <c r="I12" i="17"/>
  <c r="K12" i="17" s="1"/>
  <c r="O16" i="18"/>
  <c r="P16" i="18" s="1"/>
  <c r="P14" i="3"/>
  <c r="Q14" i="3" s="1"/>
  <c r="P11" i="3"/>
  <c r="Q11" i="3" s="1"/>
  <c r="J14" i="3"/>
  <c r="K14" i="3" s="1"/>
  <c r="J11" i="3"/>
  <c r="K11" i="3" s="1"/>
  <c r="S9" i="17" l="1"/>
  <c r="S16" i="17"/>
  <c r="S15" i="17"/>
  <c r="S8" i="17"/>
  <c r="R14" i="3"/>
  <c r="S10" i="17"/>
  <c r="S12" i="17"/>
  <c r="R11" i="3"/>
  <c r="Q16" i="18"/>
  <c r="AG54" i="2"/>
  <c r="AG31" i="2"/>
  <c r="AG32" i="2"/>
  <c r="P21" i="3"/>
  <c r="Q21" i="3" s="1"/>
  <c r="J21" i="3"/>
  <c r="K21" i="3" s="1"/>
  <c r="AD52" i="2"/>
  <c r="AF52" i="2" s="1"/>
  <c r="AD51" i="2"/>
  <c r="W52" i="2"/>
  <c r="Y52" i="2" s="1"/>
  <c r="P52" i="2"/>
  <c r="R52" i="2" s="1"/>
  <c r="I52" i="2"/>
  <c r="K52" i="2" s="1"/>
  <c r="AD30" i="2"/>
  <c r="AF30" i="2" s="1"/>
  <c r="W30" i="2"/>
  <c r="Y30" i="2" s="1"/>
  <c r="P30" i="2"/>
  <c r="R30" i="2" s="1"/>
  <c r="I30" i="2"/>
  <c r="K30" i="2" s="1"/>
  <c r="Q11" i="7"/>
  <c r="S11" i="7" s="1"/>
  <c r="Q17" i="7"/>
  <c r="S17" i="7" s="1"/>
  <c r="Q15" i="7"/>
  <c r="S15" i="7" s="1"/>
  <c r="J11" i="7"/>
  <c r="L11" i="7" s="1"/>
  <c r="J17" i="7"/>
  <c r="L17" i="7" s="1"/>
  <c r="J15" i="7"/>
  <c r="L15" i="7" s="1"/>
  <c r="P14" i="17"/>
  <c r="R14" i="17" s="1"/>
  <c r="I14" i="17"/>
  <c r="K14" i="17" s="1"/>
  <c r="AD43" i="2"/>
  <c r="AF43" i="2" s="1"/>
  <c r="W43" i="2"/>
  <c r="Y43" i="2" s="1"/>
  <c r="P43" i="2"/>
  <c r="R43" i="2" s="1"/>
  <c r="I43" i="2"/>
  <c r="K43" i="2" s="1"/>
  <c r="P12" i="3"/>
  <c r="Q12" i="3" s="1"/>
  <c r="J12" i="3"/>
  <c r="K12" i="3" s="1"/>
  <c r="AD44" i="2"/>
  <c r="AF44" i="2" s="1"/>
  <c r="AD42" i="2"/>
  <c r="AF42" i="2" s="1"/>
  <c r="AD23" i="2"/>
  <c r="AD7" i="2"/>
  <c r="W51" i="2"/>
  <c r="W42" i="2"/>
  <c r="Y42" i="2" s="1"/>
  <c r="W44" i="2"/>
  <c r="Y44" i="2" s="1"/>
  <c r="W33" i="2"/>
  <c r="W23" i="2"/>
  <c r="W7" i="2"/>
  <c r="P51" i="2"/>
  <c r="P42" i="2"/>
  <c r="R42" i="2" s="1"/>
  <c r="P44" i="2"/>
  <c r="R44" i="2" s="1"/>
  <c r="P33" i="2"/>
  <c r="P23" i="2"/>
  <c r="P7" i="2"/>
  <c r="I51" i="2"/>
  <c r="I42" i="2"/>
  <c r="K42" i="2" s="1"/>
  <c r="I44" i="2"/>
  <c r="K44" i="2" s="1"/>
  <c r="I33" i="2"/>
  <c r="I23" i="2"/>
  <c r="I7" i="2"/>
  <c r="Q8" i="7"/>
  <c r="S8" i="7" s="1"/>
  <c r="Q10" i="7"/>
  <c r="Q9" i="7"/>
  <c r="Q13" i="7"/>
  <c r="Q14" i="7"/>
  <c r="J8" i="7"/>
  <c r="L8" i="7" s="1"/>
  <c r="J10" i="7"/>
  <c r="J9" i="7"/>
  <c r="J13" i="7"/>
  <c r="J14" i="7"/>
  <c r="P11" i="17"/>
  <c r="P13" i="17"/>
  <c r="I11" i="17"/>
  <c r="I13" i="17"/>
  <c r="O20" i="18"/>
  <c r="O17" i="18"/>
  <c r="O12" i="18"/>
  <c r="O15" i="18"/>
  <c r="O9" i="18"/>
  <c r="O11" i="18"/>
  <c r="O10" i="18"/>
  <c r="P9" i="3"/>
  <c r="Q9" i="3" s="1"/>
  <c r="P8" i="3"/>
  <c r="Q8" i="3" s="1"/>
  <c r="P13" i="3"/>
  <c r="P18" i="3"/>
  <c r="P17" i="3"/>
  <c r="P15" i="3"/>
  <c r="P16" i="3"/>
  <c r="P23" i="3"/>
  <c r="P19" i="3"/>
  <c r="P20" i="3"/>
  <c r="J9" i="3"/>
  <c r="K9" i="3" s="1"/>
  <c r="J8" i="3"/>
  <c r="K8" i="3" s="1"/>
  <c r="J13" i="3"/>
  <c r="J18" i="3"/>
  <c r="J17" i="3"/>
  <c r="J15" i="3"/>
  <c r="J16" i="3"/>
  <c r="J23" i="3"/>
  <c r="J19" i="3"/>
  <c r="J20" i="3"/>
  <c r="R9" i="3" l="1"/>
  <c r="AG52" i="2"/>
  <c r="AG30" i="2"/>
  <c r="R21" i="3"/>
  <c r="R8" i="3"/>
  <c r="T17" i="7"/>
  <c r="T11" i="7"/>
  <c r="T15" i="7"/>
  <c r="R12" i="3"/>
  <c r="AG44" i="2"/>
  <c r="AG42" i="2"/>
  <c r="S14" i="17"/>
  <c r="AG43" i="2"/>
  <c r="T8" i="7"/>
  <c r="AF51" i="2" l="1"/>
  <c r="Y51" i="2"/>
  <c r="R51" i="2"/>
  <c r="K51" i="2"/>
  <c r="S9" i="7"/>
  <c r="S10" i="7"/>
  <c r="L9" i="7"/>
  <c r="L10" i="7"/>
  <c r="AG51" i="2" l="1"/>
  <c r="T10" i="7"/>
  <c r="T9" i="7"/>
  <c r="AF23" i="2" l="1"/>
  <c r="Y23" i="2"/>
  <c r="R23" i="2"/>
  <c r="K23" i="2"/>
  <c r="R13" i="17"/>
  <c r="K13" i="17"/>
  <c r="AG23" i="2" l="1"/>
  <c r="S13" i="17"/>
  <c r="P17" i="18"/>
  <c r="P20" i="18"/>
  <c r="Q20" i="18" l="1"/>
  <c r="Q17" i="18"/>
  <c r="P11" i="18"/>
  <c r="P15" i="18"/>
  <c r="P12" i="18"/>
  <c r="P9" i="18"/>
  <c r="P10" i="18"/>
  <c r="K18" i="3"/>
  <c r="K17" i="3"/>
  <c r="K20" i="3"/>
  <c r="K15" i="3"/>
  <c r="K13" i="3"/>
  <c r="K19" i="3"/>
  <c r="K16" i="3"/>
  <c r="K23" i="3"/>
  <c r="Q9" i="18" l="1"/>
  <c r="Q12" i="18"/>
  <c r="Q15" i="18"/>
  <c r="Q11" i="18"/>
  <c r="Q10" i="18"/>
  <c r="AF33" i="2" l="1"/>
  <c r="Y33" i="2"/>
  <c r="R33" i="2"/>
  <c r="K33" i="2"/>
  <c r="S14" i="7"/>
  <c r="L14" i="7"/>
  <c r="Q17" i="3"/>
  <c r="Q15" i="3"/>
  <c r="Q13" i="3"/>
  <c r="Q23" i="3"/>
  <c r="Q18" i="3"/>
  <c r="AF7" i="2"/>
  <c r="Y7" i="2"/>
  <c r="R7" i="2"/>
  <c r="K7" i="2"/>
  <c r="Q19" i="3"/>
  <c r="AG7" i="2" l="1"/>
  <c r="T14" i="7"/>
  <c r="AG33" i="2"/>
  <c r="R13" i="3"/>
  <c r="R15" i="3"/>
  <c r="R19" i="3"/>
  <c r="R23" i="3"/>
  <c r="R18" i="3"/>
  <c r="R17" i="3"/>
  <c r="S13" i="7"/>
  <c r="L13" i="7" l="1"/>
  <c r="T13" i="7" s="1"/>
  <c r="Q16" i="3"/>
  <c r="Q20" i="3"/>
  <c r="R16" i="3" l="1"/>
  <c r="R20" i="3"/>
  <c r="R11" i="17"/>
  <c r="K11" i="17"/>
  <c r="S11" i="17" l="1"/>
</calcChain>
</file>

<file path=xl/sharedStrings.xml><?xml version="1.0" encoding="utf-8"?>
<sst xmlns="http://schemas.openxmlformats.org/spreadsheetml/2006/main" count="669" uniqueCount="165">
  <si>
    <t>Pořadí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</si>
  <si>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</si>
  <si>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</si>
  <si>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</si>
  <si>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</si>
  <si>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</si>
  <si>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</si>
  <si>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</si>
  <si>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</si>
  <si>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</si>
  <si>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</si>
  <si>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</si>
  <si>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</si>
  <si>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</si>
  <si>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</si>
  <si>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</si>
  <si>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Ročník</t>
  </si>
  <si>
    <t>Jméno</t>
  </si>
  <si>
    <t xml:space="preserve">Jméno </t>
  </si>
  <si>
    <t>15.</t>
  </si>
  <si>
    <t>Poř.</t>
  </si>
  <si>
    <t>S</t>
  </si>
  <si>
    <t>Oddíl</t>
  </si>
  <si>
    <t>Roč.</t>
  </si>
  <si>
    <t>D</t>
  </si>
  <si>
    <t>E</t>
  </si>
  <si>
    <t>16.</t>
  </si>
  <si>
    <t>17.</t>
  </si>
  <si>
    <t>19.</t>
  </si>
  <si>
    <t>20.</t>
  </si>
  <si>
    <t>pen.</t>
  </si>
  <si>
    <t>E1</t>
  </si>
  <si>
    <t>E2</t>
  </si>
  <si>
    <t>E3</t>
  </si>
  <si>
    <t>18.</t>
  </si>
  <si>
    <t>21.</t>
  </si>
  <si>
    <t>22.</t>
  </si>
  <si>
    <t>KSG Znojmo</t>
  </si>
  <si>
    <t>T.J. Sokol Moravský Krumlov</t>
  </si>
  <si>
    <t>Smíšovská Tereza</t>
  </si>
  <si>
    <t>T.J. Sokol Brno I</t>
  </si>
  <si>
    <t>T.J. Sokol Bučovice</t>
  </si>
  <si>
    <t>Punčochářová Sabina</t>
  </si>
  <si>
    <t>Sobolová Natálie</t>
  </si>
  <si>
    <t>Sochorová Barbora</t>
  </si>
  <si>
    <t>Smíšovská Adéla</t>
  </si>
  <si>
    <t>KSG Mor. Slavia Brno</t>
  </si>
  <si>
    <t>Martinková Vesna</t>
  </si>
  <si>
    <t>Jelínková Gabriela</t>
  </si>
  <si>
    <t>Veselá Anna</t>
  </si>
  <si>
    <t>Súkeníková Valerie</t>
  </si>
  <si>
    <t>Hrdličková Sophie</t>
  </si>
  <si>
    <t>Rebstöcková Sofie</t>
  </si>
  <si>
    <t>Veselá Stela</t>
  </si>
  <si>
    <t>Vlachová Barbora</t>
  </si>
  <si>
    <t>Májková Laura</t>
  </si>
  <si>
    <t>Šimáková Tereza</t>
  </si>
  <si>
    <t>Linhartová Linda</t>
  </si>
  <si>
    <t>Dědečková Emma</t>
  </si>
  <si>
    <t>Kolovratová Sofie</t>
  </si>
  <si>
    <t>Kohoutková Iveta</t>
  </si>
  <si>
    <t>Baštová Iveta</t>
  </si>
  <si>
    <t>Benešová Natálie</t>
  </si>
  <si>
    <t>Hobzová Natálie</t>
  </si>
  <si>
    <t>Korbelová Tereza</t>
  </si>
  <si>
    <t>Rebstöcková Linda</t>
  </si>
  <si>
    <t>Kalábová Anežka</t>
  </si>
  <si>
    <t>Kubošná Růžena</t>
  </si>
  <si>
    <t>Valová Jana</t>
  </si>
  <si>
    <t>Kyliánová Viktorie</t>
  </si>
  <si>
    <t>Brudíková Gita</t>
  </si>
  <si>
    <t>Sochorová Veronika</t>
  </si>
  <si>
    <t>T.J. Sokol Mor. Krumlov</t>
  </si>
  <si>
    <t>Štanclová Kateřina</t>
  </si>
  <si>
    <t>Hofrichterová Dorota</t>
  </si>
  <si>
    <t>Ježková Alma</t>
  </si>
  <si>
    <t>Juhászová Sofie</t>
  </si>
  <si>
    <t>Bábíková Magdaléna Julie</t>
  </si>
  <si>
    <t>Čučková Karolína</t>
  </si>
  <si>
    <t>Kocourková Emilie</t>
  </si>
  <si>
    <t>Červinková Zora</t>
  </si>
  <si>
    <t>Prokulevych Adriana</t>
  </si>
  <si>
    <t>Rolencová Klaudie</t>
  </si>
  <si>
    <t>Valová Amálie</t>
  </si>
  <si>
    <t>Fenyková Ema</t>
  </si>
  <si>
    <t>Nezdařilová Vanessa</t>
  </si>
  <si>
    <t>Staníčková Markéta</t>
  </si>
  <si>
    <t>Štěpánková Emily</t>
  </si>
  <si>
    <t>Válková Linda</t>
  </si>
  <si>
    <t>Kyliánová Rebeka</t>
  </si>
  <si>
    <t>Řezaninová Aneta</t>
  </si>
  <si>
    <t>Weishäupl Anna</t>
  </si>
  <si>
    <t>Sedláčková Gabriela</t>
  </si>
  <si>
    <t>TJ Sokol Šlapanice</t>
  </si>
  <si>
    <t>Sedláčková Vanesa</t>
  </si>
  <si>
    <t>Migdau Sofie</t>
  </si>
  <si>
    <t>Častulíková Emílie</t>
  </si>
  <si>
    <t>Herzig Carmen</t>
  </si>
  <si>
    <t>Kolštromová Klára</t>
  </si>
  <si>
    <t>Sklenska Lea</t>
  </si>
  <si>
    <t>Eschlerová Lenka</t>
  </si>
  <si>
    <t>Jebasová Ema</t>
  </si>
  <si>
    <t>Přikrylová Anna</t>
  </si>
  <si>
    <t>Skálová Nela</t>
  </si>
  <si>
    <t>Čepil Olívie Michaela</t>
  </si>
  <si>
    <t>Otrubová Jana</t>
  </si>
  <si>
    <t>Niklová Vanessa</t>
  </si>
  <si>
    <t>T.J. Sokol Hodonín</t>
  </si>
  <si>
    <t>Žembery Leontýna</t>
  </si>
  <si>
    <t>Stoszková Diana</t>
  </si>
  <si>
    <t>Lamlová Aneta</t>
  </si>
  <si>
    <t>Šeinerová Nikola</t>
  </si>
  <si>
    <t>Procházková Nela</t>
  </si>
  <si>
    <t>Burdová Julie</t>
  </si>
  <si>
    <t>Štanclová Iva</t>
  </si>
  <si>
    <t>Tomášková Nela</t>
  </si>
  <si>
    <t>Mladá Rozalie Ellen</t>
  </si>
  <si>
    <t>Šušková Amálie</t>
  </si>
  <si>
    <t>Šmerdová Julie</t>
  </si>
  <si>
    <t>Hrabovská Andrea</t>
  </si>
  <si>
    <t>Balášová   Viktorie</t>
  </si>
  <si>
    <t>TJ Prostějov</t>
  </si>
  <si>
    <t>Procházková Sofie</t>
  </si>
  <si>
    <t>Boiko Sofiia</t>
  </si>
  <si>
    <t>Crhová Kateřina</t>
  </si>
  <si>
    <t>Pindurová Marie</t>
  </si>
  <si>
    <t>Strouhalová Klára</t>
  </si>
  <si>
    <t>Špačková Sofie</t>
  </si>
  <si>
    <t>Hrdličková Viktorie</t>
  </si>
  <si>
    <t>Pospíšilová Nikol</t>
  </si>
  <si>
    <t>Procházková Eliška</t>
  </si>
  <si>
    <t>Václová Lenka</t>
  </si>
  <si>
    <t>Borrow Anděla</t>
  </si>
  <si>
    <t>Grobová Veronika</t>
  </si>
  <si>
    <t>Kostelníčková Nikola</t>
  </si>
  <si>
    <t>Dresslerová Ela</t>
  </si>
  <si>
    <t>Stoszková Beata</t>
  </si>
  <si>
    <t>Bílová Beata</t>
  </si>
  <si>
    <t>Munduchová Nina</t>
  </si>
  <si>
    <t>Vacušková Elena</t>
  </si>
  <si>
    <t>Obrdlíková Stella</t>
  </si>
  <si>
    <t>Solilová Marie</t>
  </si>
  <si>
    <t>Hrubá Amálie</t>
  </si>
  <si>
    <t>Fialová Elen</t>
  </si>
  <si>
    <t>Honková Miriam</t>
  </si>
  <si>
    <t>Nováková Tereza</t>
  </si>
  <si>
    <t>Korhoňová Natálie</t>
  </si>
  <si>
    <t>Buchtová Nela</t>
  </si>
  <si>
    <t>Matoušková Lenka</t>
  </si>
  <si>
    <t>Frűhaufová Karolína</t>
  </si>
  <si>
    <t>Blinková Markéta</t>
  </si>
  <si>
    <t>Stávková Adéla</t>
  </si>
  <si>
    <t>Chlubná Hana</t>
  </si>
  <si>
    <t>Vlasáková Tina</t>
  </si>
  <si>
    <t>Sargová Vendula</t>
  </si>
  <si>
    <t>Sargová Lucie</t>
  </si>
  <si>
    <t>Pavlů Barbora</t>
  </si>
  <si>
    <t>Krumlovský Zvoneček - 14. 12. 2024 - Kategorie I - roč. 2018 a ml.</t>
  </si>
  <si>
    <t>Krumlovský Zvoneček - 14. 12. 2024 - Kategorie II - roč. 2017</t>
  </si>
  <si>
    <t>Krumlovský Zvoneček - 14. 12. 2024 - Kategorie III roč.  - 2016 a starší</t>
  </si>
  <si>
    <t>Kulačová Ema</t>
  </si>
  <si>
    <t>Samlíková Aneta</t>
  </si>
  <si>
    <t>Krumlovský Zvoneček - 14. 12. 2024 - Kategorie IV - roč. 2016 a ml.</t>
  </si>
  <si>
    <t>Krumlovský Zvoneček 14. 12. 2024 - Kategorie V. - roč. 2015-2014</t>
  </si>
  <si>
    <t>Krumlovský Zvoneček - 14. 12. 2024 - Kategorie VI. - roč. 2015 a starší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</si>
</sst>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Symbol"/>
      <family val="1"/>
      <charset val="2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27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4" fillId="0" borderId="15" xfId="0" applyFont="1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8" xfId="0" applyBorder="1"/>
    <xf numFmtId="164" fontId="8" fillId="0" borderId="3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0" xfId="0" applyFont="1" applyBorder="1"/>
    <xf numFmtId="0" fontId="0" fillId="0" borderId="27" xfId="0" applyBorder="1"/>
    <xf numFmtId="0" fontId="2" fillId="0" borderId="2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34" xfId="0" applyBorder="1"/>
    <xf numFmtId="0" fontId="0" fillId="0" borderId="37" xfId="0" applyBorder="1"/>
    <xf numFmtId="0" fontId="2" fillId="0" borderId="37" xfId="0" applyFont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164" fontId="0" fillId="0" borderId="15" xfId="0" applyNumberFormat="1" applyBorder="1"/>
    <xf numFmtId="164" fontId="0" fillId="0" borderId="34" xfId="0" applyNumberFormat="1" applyBorder="1"/>
    <xf numFmtId="164" fontId="0" fillId="0" borderId="37" xfId="0" applyNumberFormat="1" applyBorder="1"/>
    <xf numFmtId="164" fontId="6" fillId="0" borderId="19" xfId="0" applyNumberFormat="1" applyFont="1" applyBorder="1" applyAlignment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64" fontId="6" fillId="0" borderId="29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164" fontId="0" fillId="0" borderId="27" xfId="0" applyNumberFormat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2" borderId="24" xfId="0" applyFill="1" applyBorder="1"/>
    <xf numFmtId="0" fontId="0" fillId="2" borderId="26" xfId="0" applyFill="1" applyBorder="1"/>
    <xf numFmtId="0" fontId="8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4" fillId="0" borderId="0" xfId="0" applyFont="1"/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8" fillId="0" borderId="4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0" borderId="15" xfId="0" applyBorder="1" applyAlignment="1">
      <alignment horizontal="left"/>
    </xf>
    <xf numFmtId="165" fontId="0" fillId="2" borderId="45" xfId="0" applyNumberFormat="1" applyFill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5" fontId="1" fillId="0" borderId="46" xfId="0" applyNumberFormat="1" applyFont="1" applyBorder="1" applyAlignment="1">
      <alignment horizontal="center"/>
    </xf>
    <xf numFmtId="164" fontId="8" fillId="0" borderId="50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4" fillId="2" borderId="24" xfId="0" applyFont="1" applyFill="1" applyBorder="1"/>
    <xf numFmtId="0" fontId="4" fillId="2" borderId="27" xfId="0" applyFont="1" applyFill="1" applyBorder="1"/>
    <xf numFmtId="0" fontId="0" fillId="2" borderId="15" xfId="0" applyFill="1" applyBorder="1"/>
    <xf numFmtId="0" fontId="0" fillId="2" borderId="28" xfId="0" applyFill="1" applyBorder="1"/>
    <xf numFmtId="0" fontId="6" fillId="2" borderId="2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65" fontId="0" fillId="2" borderId="39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5" xfId="0" applyBorder="1"/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52" xfId="0" applyFont="1" applyBorder="1" applyAlignment="1">
      <alignment horizontal="center"/>
    </xf>
    <xf numFmtId="0" fontId="0" fillId="0" borderId="44" xfId="0" applyBorder="1"/>
    <xf numFmtId="0" fontId="0" fillId="0" borderId="7" xfId="0" applyBorder="1" applyAlignment="1">
      <alignment horizontal="center"/>
    </xf>
    <xf numFmtId="0" fontId="0" fillId="0" borderId="4" xfId="0" applyBorder="1"/>
    <xf numFmtId="164" fontId="6" fillId="0" borderId="50" xfId="0" applyNumberFormat="1" applyFont="1" applyBorder="1" applyAlignment="1">
      <alignment horizontal="center"/>
    </xf>
    <xf numFmtId="165" fontId="1" fillId="2" borderId="45" xfId="0" applyNumberFormat="1" applyFont="1" applyFill="1" applyBorder="1" applyAlignment="1">
      <alignment horizontal="center"/>
    </xf>
    <xf numFmtId="164" fontId="1" fillId="0" borderId="47" xfId="0" applyNumberFormat="1" applyFont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4" fontId="1" fillId="0" borderId="49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12" fillId="0" borderId="36" xfId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2" fontId="0" fillId="0" borderId="1" xfId="0" applyNumberFormat="1" applyBorder="1"/>
    <xf numFmtId="2" fontId="0" fillId="0" borderId="2" xfId="0" applyNumberFormat="1" applyBorder="1"/>
    <xf numFmtId="2" fontId="1" fillId="0" borderId="13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0" fillId="0" borderId="36" xfId="0" applyBorder="1"/>
    <xf numFmtId="0" fontId="6" fillId="2" borderId="0" xfId="0" applyFont="1" applyFill="1" applyAlignment="1">
      <alignment horizontal="center"/>
    </xf>
    <xf numFmtId="0" fontId="12" fillId="0" borderId="0" xfId="1"/>
    <xf numFmtId="0" fontId="12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36" xfId="0" applyFont="1" applyBorder="1"/>
    <xf numFmtId="0" fontId="13" fillId="0" borderId="36" xfId="1" applyFont="1" applyBorder="1"/>
    <xf numFmtId="164" fontId="6" fillId="0" borderId="42" xfId="0" applyNumberFormat="1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6" fillId="2" borderId="17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23" xfId="0" applyFill="1" applyBorder="1"/>
    <xf numFmtId="0" fontId="14" fillId="0" borderId="36" xfId="2" applyBorder="1"/>
    <xf numFmtId="0" fontId="15" fillId="0" borderId="0" xfId="0" applyFont="1" applyAlignment="1">
      <alignment vertical="center" wrapText="1"/>
    </xf>
    <xf numFmtId="0" fontId="12" fillId="0" borderId="36" xfId="1" applyBorder="1"/>
    <xf numFmtId="0" fontId="16" fillId="0" borderId="36" xfId="0" applyFont="1" applyBorder="1" applyAlignment="1">
      <alignment vertical="center" wrapText="1"/>
    </xf>
    <xf numFmtId="0" fontId="17" fillId="0" borderId="36" xfId="0" applyFont="1" applyBorder="1"/>
    <xf numFmtId="0" fontId="17" fillId="0" borderId="36" xfId="0" applyFont="1" applyBorder="1" applyAlignment="1">
      <alignment horizontal="center"/>
    </xf>
    <xf numFmtId="0" fontId="16" fillId="0" borderId="36" xfId="1" applyFont="1" applyBorder="1"/>
    <xf numFmtId="0" fontId="16" fillId="0" borderId="36" xfId="1" applyFont="1" applyBorder="1" applyAlignment="1">
      <alignment horizontal="center"/>
    </xf>
    <xf numFmtId="0" fontId="14" fillId="0" borderId="36" xfId="2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16" fillId="0" borderId="55" xfId="1" applyFont="1" applyBorder="1"/>
    <xf numFmtId="0" fontId="16" fillId="0" borderId="55" xfId="1" applyFont="1" applyBorder="1" applyAlignment="1">
      <alignment horizontal="center"/>
    </xf>
    <xf numFmtId="0" fontId="16" fillId="0" borderId="54" xfId="1" applyFont="1" applyBorder="1"/>
    <xf numFmtId="165" fontId="0" fillId="0" borderId="2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/>
    </xf>
    <xf numFmtId="0" fontId="12" fillId="0" borderId="54" xfId="1" applyBorder="1"/>
    <xf numFmtId="0" fontId="12" fillId="0" borderId="54" xfId="1" applyBorder="1" applyAlignment="1">
      <alignment horizontal="center"/>
    </xf>
    <xf numFmtId="165" fontId="0" fillId="0" borderId="56" xfId="0" applyNumberFormat="1" applyBorder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4" fontId="6" fillId="0" borderId="59" xfId="0" applyNumberFormat="1" applyFont="1" applyBorder="1" applyAlignment="1">
      <alignment horizontal="center"/>
    </xf>
    <xf numFmtId="165" fontId="0" fillId="0" borderId="57" xfId="0" applyNumberFormat="1" applyBorder="1" applyAlignment="1">
      <alignment horizontal="center"/>
    </xf>
    <xf numFmtId="164" fontId="0" fillId="0" borderId="60" xfId="0" applyNumberFormat="1" applyBorder="1" applyAlignment="1">
      <alignment horizontal="center"/>
    </xf>
    <xf numFmtId="165" fontId="0" fillId="0" borderId="61" xfId="0" applyNumberFormat="1" applyBorder="1" applyAlignment="1">
      <alignment horizontal="center"/>
    </xf>
    <xf numFmtId="0" fontId="0" fillId="0" borderId="0" xfId="0" applyBorder="1"/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4" fontId="8" fillId="0" borderId="62" xfId="0" applyNumberFormat="1" applyFont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0" fontId="0" fillId="0" borderId="60" xfId="0" applyBorder="1"/>
    <xf numFmtId="164" fontId="8" fillId="0" borderId="59" xfId="0" applyNumberFormat="1" applyFont="1" applyBorder="1" applyAlignment="1">
      <alignment horizontal="center"/>
    </xf>
    <xf numFmtId="2" fontId="1" fillId="0" borderId="56" xfId="0" applyNumberFormat="1" applyFont="1" applyBorder="1" applyAlignment="1">
      <alignment horizontal="center"/>
    </xf>
    <xf numFmtId="0" fontId="0" fillId="0" borderId="57" xfId="0" applyBorder="1"/>
    <xf numFmtId="164" fontId="0" fillId="0" borderId="0" xfId="0" applyNumberFormat="1" applyBorder="1"/>
    <xf numFmtId="0" fontId="6" fillId="2" borderId="64" xfId="0" applyFont="1" applyFill="1" applyBorder="1" applyAlignment="1">
      <alignment horizontal="center"/>
    </xf>
    <xf numFmtId="0" fontId="0" fillId="0" borderId="54" xfId="0" applyBorder="1"/>
    <xf numFmtId="165" fontId="0" fillId="2" borderId="61" xfId="0" applyNumberFormat="1" applyFill="1" applyBorder="1" applyAlignment="1">
      <alignment horizontal="center"/>
    </xf>
    <xf numFmtId="0" fontId="0" fillId="2" borderId="0" xfId="0" applyFill="1" applyBorder="1"/>
    <xf numFmtId="165" fontId="0" fillId="2" borderId="56" xfId="0" applyNumberFormat="1" applyFill="1" applyBorder="1" applyAlignment="1">
      <alignment horizontal="center"/>
    </xf>
    <xf numFmtId="165" fontId="0" fillId="0" borderId="65" xfId="0" applyNumberFormat="1" applyBorder="1" applyAlignment="1">
      <alignment horizontal="center"/>
    </xf>
    <xf numFmtId="165" fontId="0" fillId="0" borderId="66" xfId="0" applyNumberFormat="1" applyBorder="1" applyAlignment="1">
      <alignment horizontal="center"/>
    </xf>
    <xf numFmtId="165" fontId="1" fillId="0" borderId="60" xfId="0" applyNumberFormat="1" applyFont="1" applyBorder="1" applyAlignment="1">
      <alignment horizontal="center"/>
    </xf>
    <xf numFmtId="165" fontId="0" fillId="2" borderId="67" xfId="0" applyNumberFormat="1" applyFill="1" applyBorder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5" fontId="0" fillId="0" borderId="68" xfId="0" applyNumberFormat="1" applyBorder="1" applyAlignment="1">
      <alignment horizontal="center"/>
    </xf>
    <xf numFmtId="164" fontId="0" fillId="0" borderId="69" xfId="0" applyNumberFormat="1" applyBorder="1" applyAlignment="1">
      <alignment horizontal="center"/>
    </xf>
    <xf numFmtId="165" fontId="0" fillId="0" borderId="70" xfId="0" applyNumberFormat="1" applyBorder="1" applyAlignment="1">
      <alignment horizontal="center"/>
    </xf>
    <xf numFmtId="165" fontId="0" fillId="0" borderId="67" xfId="0" applyNumberFormat="1" applyBorder="1" applyAlignment="1">
      <alignment horizontal="center"/>
    </xf>
    <xf numFmtId="164" fontId="0" fillId="0" borderId="71" xfId="0" applyNumberFormat="1" applyBorder="1" applyAlignment="1">
      <alignment horizontal="center"/>
    </xf>
    <xf numFmtId="165" fontId="1" fillId="0" borderId="68" xfId="0" applyNumberFormat="1" applyFont="1" applyBorder="1" applyAlignment="1">
      <alignment horizontal="center"/>
    </xf>
    <xf numFmtId="164" fontId="8" fillId="0" borderId="72" xfId="0" applyNumberFormat="1" applyFont="1" applyBorder="1" applyAlignment="1">
      <alignment horizontal="center"/>
    </xf>
    <xf numFmtId="0" fontId="1" fillId="0" borderId="54" xfId="0" applyFont="1" applyBorder="1"/>
    <xf numFmtId="165" fontId="1" fillId="2" borderId="67" xfId="0" applyNumberFormat="1" applyFont="1" applyFill="1" applyBorder="1" applyAlignment="1">
      <alignment horizontal="center"/>
    </xf>
    <xf numFmtId="164" fontId="1" fillId="0" borderId="69" xfId="0" applyNumberFormat="1" applyFont="1" applyBorder="1" applyAlignment="1">
      <alignment horizontal="center"/>
    </xf>
    <xf numFmtId="165" fontId="1" fillId="0" borderId="70" xfId="0" applyNumberFormat="1" applyFont="1" applyBorder="1" applyAlignment="1">
      <alignment horizontal="center"/>
    </xf>
    <xf numFmtId="165" fontId="1" fillId="0" borderId="67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164" fontId="6" fillId="0" borderId="72" xfId="0" applyNumberFormat="1" applyFont="1" applyBorder="1" applyAlignment="1">
      <alignment horizontal="center"/>
    </xf>
  </cellXfs>
  <cellStyles count="3">
    <cellStyle name="Normální" xfId="0" builtinId="0"/>
    <cellStyle name="Normální 2" xfId="1" xr:uid="{C6CB2B26-40D1-49C0-9A9A-268CEFF6B630}"/>
    <cellStyle name="Normální 3" xfId="2" xr:uid="{9FB7640E-DEC5-4E76-9956-4BE761ACE0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2.jpeg"/><Relationship Id="rId7" Type="http://schemas.openxmlformats.org/officeDocument/2006/relationships/image" Target="../media/image9.jpeg"/><Relationship Id="rId2" Type="http://schemas.openxmlformats.org/officeDocument/2006/relationships/image" Target="../media/image6.jpeg"/><Relationship Id="rId1" Type="http://schemas.openxmlformats.org/officeDocument/2006/relationships/image" Target="../media/image4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12</xdr:row>
      <xdr:rowOff>66675</xdr:rowOff>
    </xdr:from>
    <xdr:ext cx="649605" cy="400050"/>
    <xdr:pic>
      <xdr:nvPicPr>
        <xdr:cNvPr id="2" name="Picture 1">
          <a:extLst>
            <a:ext uri="{FF2B5EF4-FFF2-40B4-BE49-F238E27FC236}">
              <a16:creationId xmlns:a16="http://schemas.microsoft.com/office/drawing/2014/main" id="{56AF0067-04DC-4DD8-8C3A-48011104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6230" y="318135"/>
          <a:ext cx="64960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497205</xdr:colOff>
      <xdr:row>12</xdr:row>
      <xdr:rowOff>74295</xdr:rowOff>
    </xdr:from>
    <xdr:ext cx="670560" cy="409575"/>
    <xdr:pic>
      <xdr:nvPicPr>
        <xdr:cNvPr id="3" name="Picture 2">
          <a:extLst>
            <a:ext uri="{FF2B5EF4-FFF2-40B4-BE49-F238E27FC236}">
              <a16:creationId xmlns:a16="http://schemas.microsoft.com/office/drawing/2014/main" id="{7CC7BC0A-4579-444E-AACC-D398A286E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4865" y="3990975"/>
          <a:ext cx="67056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438150</xdr:colOff>
      <xdr:row>2</xdr:row>
      <xdr:rowOff>66675</xdr:rowOff>
    </xdr:from>
    <xdr:ext cx="649605" cy="400050"/>
    <xdr:pic>
      <xdr:nvPicPr>
        <xdr:cNvPr id="4" name="Picture 1">
          <a:extLst>
            <a:ext uri="{FF2B5EF4-FFF2-40B4-BE49-F238E27FC236}">
              <a16:creationId xmlns:a16="http://schemas.microsoft.com/office/drawing/2014/main" id="{376A6ABC-3865-4DC5-9F45-40A06C204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6230" y="318135"/>
          <a:ext cx="64960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504825</xdr:colOff>
      <xdr:row>2</xdr:row>
      <xdr:rowOff>66675</xdr:rowOff>
    </xdr:from>
    <xdr:ext cx="670560" cy="409575"/>
    <xdr:pic>
      <xdr:nvPicPr>
        <xdr:cNvPr id="5" name="Picture 2">
          <a:extLst>
            <a:ext uri="{FF2B5EF4-FFF2-40B4-BE49-F238E27FC236}">
              <a16:creationId xmlns:a16="http://schemas.microsoft.com/office/drawing/2014/main" id="{6E4B1755-2F74-4AE7-B366-A17B0B904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42485" y="318135"/>
          <a:ext cx="67056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</xdr:row>
      <xdr:rowOff>38100</xdr:rowOff>
    </xdr:from>
    <xdr:to>
      <xdr:col>10</xdr:col>
      <xdr:colOff>40005</xdr:colOff>
      <xdr:row>5</xdr:row>
      <xdr:rowOff>123825</xdr:rowOff>
    </xdr:to>
    <xdr:pic>
      <xdr:nvPicPr>
        <xdr:cNvPr id="1172" name="Picture 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3429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323850</xdr:colOff>
      <xdr:row>3</xdr:row>
      <xdr:rowOff>47625</xdr:rowOff>
    </xdr:from>
    <xdr:to>
      <xdr:col>16</xdr:col>
      <xdr:colOff>76200</xdr:colOff>
      <xdr:row>5</xdr:row>
      <xdr:rowOff>123825</xdr:rowOff>
    </xdr:to>
    <xdr:pic>
      <xdr:nvPicPr>
        <xdr:cNvPr id="1173" name="Picture 9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40957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</xdr:row>
      <xdr:rowOff>38100</xdr:rowOff>
    </xdr:from>
    <xdr:to>
      <xdr:col>9</xdr:col>
      <xdr:colOff>40005</xdr:colOff>
      <xdr:row>4</xdr:row>
      <xdr:rowOff>114300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685800"/>
          <a:ext cx="63055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2</xdr:row>
      <xdr:rowOff>47625</xdr:rowOff>
    </xdr:from>
    <xdr:to>
      <xdr:col>15</xdr:col>
      <xdr:colOff>76200</xdr:colOff>
      <xdr:row>4</xdr:row>
      <xdr:rowOff>114300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69532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2</xdr:row>
      <xdr:rowOff>47625</xdr:rowOff>
    </xdr:from>
    <xdr:to>
      <xdr:col>16</xdr:col>
      <xdr:colOff>316230</xdr:colOff>
      <xdr:row>4</xdr:row>
      <xdr:rowOff>76200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647700"/>
          <a:ext cx="87820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447674</xdr:colOff>
      <xdr:row>2</xdr:row>
      <xdr:rowOff>38099</xdr:rowOff>
    </xdr:from>
    <xdr:to>
      <xdr:col>9</xdr:col>
      <xdr:colOff>209549</xdr:colOff>
      <xdr:row>4</xdr:row>
      <xdr:rowOff>129308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638174"/>
          <a:ext cx="790575" cy="49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3</xdr:row>
      <xdr:rowOff>95250</xdr:rowOff>
    </xdr:from>
    <xdr:to>
      <xdr:col>17</xdr:col>
      <xdr:colOff>57150</xdr:colOff>
      <xdr:row>5</xdr:row>
      <xdr:rowOff>133350</xdr:rowOff>
    </xdr:to>
    <xdr:pic>
      <xdr:nvPicPr>
        <xdr:cNvPr id="13" name="Picture 1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100012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3</xdr:row>
      <xdr:rowOff>95250</xdr:rowOff>
    </xdr:from>
    <xdr:to>
      <xdr:col>10</xdr:col>
      <xdr:colOff>161925</xdr:colOff>
      <xdr:row>5</xdr:row>
      <xdr:rowOff>133350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0" y="10001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13</xdr:col>
      <xdr:colOff>47625</xdr:colOff>
      <xdr:row>19</xdr:row>
      <xdr:rowOff>95250</xdr:rowOff>
    </xdr:from>
    <xdr:ext cx="560070" cy="434340"/>
    <xdr:pic>
      <xdr:nvPicPr>
        <xdr:cNvPr id="2" name="Picture 11">
          <a:extLst>
            <a:ext uri="{FF2B5EF4-FFF2-40B4-BE49-F238E27FC236}">
              <a16:creationId xmlns:a16="http://schemas.microsoft.com/office/drawing/2014/main" id="{05885EEA-17B4-4A3F-B79F-A2C2E119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994410"/>
          <a:ext cx="56007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9525</xdr:colOff>
      <xdr:row>19</xdr:row>
      <xdr:rowOff>95250</xdr:rowOff>
    </xdr:from>
    <xdr:ext cx="641985" cy="434340"/>
    <xdr:pic>
      <xdr:nvPicPr>
        <xdr:cNvPr id="3" name="Picture 6">
          <a:extLst>
            <a:ext uri="{FF2B5EF4-FFF2-40B4-BE49-F238E27FC236}">
              <a16:creationId xmlns:a16="http://schemas.microsoft.com/office/drawing/2014/main" id="{0F9095AE-CCBC-45DA-9DEB-07B648D9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3485" y="994410"/>
          <a:ext cx="641985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15</xdr:row>
      <xdr:rowOff>38100</xdr:rowOff>
    </xdr:from>
    <xdr:to>
      <xdr:col>16</xdr:col>
      <xdr:colOff>228600</xdr:colOff>
      <xdr:row>17</xdr:row>
      <xdr:rowOff>152400</xdr:rowOff>
    </xdr:to>
    <xdr:pic>
      <xdr:nvPicPr>
        <xdr:cNvPr id="4513" name="Picture 1">
          <a:extLst>
            <a:ext uri="{FF2B5EF4-FFF2-40B4-BE49-F238E27FC236}">
              <a16:creationId xmlns:a16="http://schemas.microsoft.com/office/drawing/2014/main" id="{00000000-0008-0000-0500-0000A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3050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15</xdr:row>
      <xdr:rowOff>19050</xdr:rowOff>
    </xdr:from>
    <xdr:to>
      <xdr:col>10</xdr:col>
      <xdr:colOff>190500</xdr:colOff>
      <xdr:row>17</xdr:row>
      <xdr:rowOff>133350</xdr:rowOff>
    </xdr:to>
    <xdr:pic>
      <xdr:nvPicPr>
        <xdr:cNvPr id="4514" name="Picture 2">
          <a:extLst>
            <a:ext uri="{FF2B5EF4-FFF2-40B4-BE49-F238E27FC236}">
              <a16:creationId xmlns:a16="http://schemas.microsoft.com/office/drawing/2014/main" id="{00000000-0008-0000-0500-0000A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15</xdr:row>
      <xdr:rowOff>19050</xdr:rowOff>
    </xdr:from>
    <xdr:to>
      <xdr:col>23</xdr:col>
      <xdr:colOff>219075</xdr:colOff>
      <xdr:row>17</xdr:row>
      <xdr:rowOff>104775</xdr:rowOff>
    </xdr:to>
    <xdr:pic>
      <xdr:nvPicPr>
        <xdr:cNvPr id="4515" name="Picture 3">
          <a:extLst>
            <a:ext uri="{FF2B5EF4-FFF2-40B4-BE49-F238E27FC236}">
              <a16:creationId xmlns:a16="http://schemas.microsoft.com/office/drawing/2014/main" id="{00000000-0008-0000-0500-0000A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247651</xdr:colOff>
      <xdr:row>15</xdr:row>
      <xdr:rowOff>47625</xdr:rowOff>
    </xdr:from>
    <xdr:to>
      <xdr:col>30</xdr:col>
      <xdr:colOff>171451</xdr:colOff>
      <xdr:row>17</xdr:row>
      <xdr:rowOff>123825</xdr:rowOff>
    </xdr:to>
    <xdr:pic>
      <xdr:nvPicPr>
        <xdr:cNvPr id="4516" name="Picture 4">
          <a:extLst>
            <a:ext uri="{FF2B5EF4-FFF2-40B4-BE49-F238E27FC236}">
              <a16:creationId xmlns:a16="http://schemas.microsoft.com/office/drawing/2014/main" id="{00000000-0008-0000-0500-0000A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15176" y="2314575"/>
          <a:ext cx="571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257175</xdr:colOff>
      <xdr:row>25</xdr:row>
      <xdr:rowOff>19050</xdr:rowOff>
    </xdr:from>
    <xdr:to>
      <xdr:col>16</xdr:col>
      <xdr:colOff>257175</xdr:colOff>
      <xdr:row>27</xdr:row>
      <xdr:rowOff>133350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37147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25</xdr:row>
      <xdr:rowOff>19050</xdr:rowOff>
    </xdr:from>
    <xdr:to>
      <xdr:col>10</xdr:col>
      <xdr:colOff>190500</xdr:colOff>
      <xdr:row>27</xdr:row>
      <xdr:rowOff>133350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25</xdr:row>
      <xdr:rowOff>19050</xdr:rowOff>
    </xdr:from>
    <xdr:to>
      <xdr:col>23</xdr:col>
      <xdr:colOff>219075</xdr:colOff>
      <xdr:row>27</xdr:row>
      <xdr:rowOff>104775</xdr:rowOff>
    </xdr:to>
    <xdr:pic>
      <xdr:nvPicPr>
        <xdr:cNvPr id="24" name="Picture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25</xdr:row>
      <xdr:rowOff>38100</xdr:rowOff>
    </xdr:from>
    <xdr:to>
      <xdr:col>30</xdr:col>
      <xdr:colOff>190500</xdr:colOff>
      <xdr:row>27</xdr:row>
      <xdr:rowOff>114300</xdr:rowOff>
    </xdr:to>
    <xdr:pic>
      <xdr:nvPicPr>
        <xdr:cNvPr id="25" name="Pictur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4381500"/>
          <a:ext cx="619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228600</xdr:colOff>
      <xdr:row>2</xdr:row>
      <xdr:rowOff>38100</xdr:rowOff>
    </xdr:from>
    <xdr:to>
      <xdr:col>30</xdr:col>
      <xdr:colOff>171451</xdr:colOff>
      <xdr:row>4</xdr:row>
      <xdr:rowOff>157382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96125" y="571500"/>
          <a:ext cx="590551" cy="443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2</xdr:row>
      <xdr:rowOff>19050</xdr:rowOff>
    </xdr:from>
    <xdr:to>
      <xdr:col>16</xdr:col>
      <xdr:colOff>190500</xdr:colOff>
      <xdr:row>4</xdr:row>
      <xdr:rowOff>133350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5524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200026</xdr:colOff>
      <xdr:row>2</xdr:row>
      <xdr:rowOff>28576</xdr:rowOff>
    </xdr:from>
    <xdr:to>
      <xdr:col>10</xdr:col>
      <xdr:colOff>152400</xdr:colOff>
      <xdr:row>5</xdr:row>
      <xdr:rowOff>3413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33801" y="561976"/>
          <a:ext cx="638174" cy="460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209551</xdr:colOff>
      <xdr:row>2</xdr:row>
      <xdr:rowOff>66675</xdr:rowOff>
    </xdr:from>
    <xdr:to>
      <xdr:col>23</xdr:col>
      <xdr:colOff>161925</xdr:colOff>
      <xdr:row>4</xdr:row>
      <xdr:rowOff>126668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1701" y="600075"/>
          <a:ext cx="600074" cy="383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37</xdr:row>
      <xdr:rowOff>66675</xdr:rowOff>
    </xdr:from>
    <xdr:to>
      <xdr:col>30</xdr:col>
      <xdr:colOff>190500</xdr:colOff>
      <xdr:row>39</xdr:row>
      <xdr:rowOff>76200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81925" y="606742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37</xdr:row>
      <xdr:rowOff>66675</xdr:rowOff>
    </xdr:from>
    <xdr:to>
      <xdr:col>16</xdr:col>
      <xdr:colOff>238125</xdr:colOff>
      <xdr:row>39</xdr:row>
      <xdr:rowOff>114300</xdr:rowOff>
    </xdr:to>
    <xdr:pic>
      <xdr:nvPicPr>
        <xdr:cNvPr id="27" name="Picture 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86350" y="6067425"/>
          <a:ext cx="628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37</xdr:row>
      <xdr:rowOff>76200</xdr:rowOff>
    </xdr:from>
    <xdr:to>
      <xdr:col>10</xdr:col>
      <xdr:colOff>247650</xdr:colOff>
      <xdr:row>39</xdr:row>
      <xdr:rowOff>123825</xdr:rowOff>
    </xdr:to>
    <xdr:pic>
      <xdr:nvPicPr>
        <xdr:cNvPr id="28" name="Picture 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6076950"/>
          <a:ext cx="638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200025</xdr:colOff>
      <xdr:row>37</xdr:row>
      <xdr:rowOff>66675</xdr:rowOff>
    </xdr:from>
    <xdr:to>
      <xdr:col>23</xdr:col>
      <xdr:colOff>190500</xdr:colOff>
      <xdr:row>39</xdr:row>
      <xdr:rowOff>85725</xdr:rowOff>
    </xdr:to>
    <xdr:pic>
      <xdr:nvPicPr>
        <xdr:cNvPr id="29" name="Picture 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91275" y="6067425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45</xdr:row>
      <xdr:rowOff>66675</xdr:rowOff>
    </xdr:from>
    <xdr:to>
      <xdr:col>30</xdr:col>
      <xdr:colOff>190500</xdr:colOff>
      <xdr:row>47</xdr:row>
      <xdr:rowOff>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72400" y="6572250"/>
          <a:ext cx="619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45</xdr:row>
      <xdr:rowOff>66675</xdr:rowOff>
    </xdr:from>
    <xdr:to>
      <xdr:col>16</xdr:col>
      <xdr:colOff>238125</xdr:colOff>
      <xdr:row>47</xdr:row>
      <xdr:rowOff>38100</xdr:rowOff>
    </xdr:to>
    <xdr:pic>
      <xdr:nvPicPr>
        <xdr:cNvPr id="31" name="Picture 6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76825" y="6572250"/>
          <a:ext cx="6286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45</xdr:row>
      <xdr:rowOff>76200</xdr:rowOff>
    </xdr:from>
    <xdr:to>
      <xdr:col>10</xdr:col>
      <xdr:colOff>247650</xdr:colOff>
      <xdr:row>47</xdr:row>
      <xdr:rowOff>47625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24275" y="6581775"/>
          <a:ext cx="638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200025</xdr:colOff>
      <xdr:row>45</xdr:row>
      <xdr:rowOff>66675</xdr:rowOff>
    </xdr:from>
    <xdr:to>
      <xdr:col>23</xdr:col>
      <xdr:colOff>190500</xdr:colOff>
      <xdr:row>47</xdr:row>
      <xdr:rowOff>9525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81750" y="6572250"/>
          <a:ext cx="638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25</xdr:col>
      <xdr:colOff>219075</xdr:colOff>
      <xdr:row>55</xdr:row>
      <xdr:rowOff>66675</xdr:rowOff>
    </xdr:from>
    <xdr:ext cx="641985" cy="329565"/>
    <xdr:pic>
      <xdr:nvPicPr>
        <xdr:cNvPr id="2" name="Picture 5">
          <a:extLst>
            <a:ext uri="{FF2B5EF4-FFF2-40B4-BE49-F238E27FC236}">
              <a16:creationId xmlns:a16="http://schemas.microsoft.com/office/drawing/2014/main" id="{551648C5-647F-4EE0-AEB8-8B4F51DD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51795" y="9172575"/>
          <a:ext cx="641985" cy="32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238125</xdr:colOff>
      <xdr:row>55</xdr:row>
      <xdr:rowOff>66675</xdr:rowOff>
    </xdr:from>
    <xdr:ext cx="647700" cy="367665"/>
    <xdr:pic>
      <xdr:nvPicPr>
        <xdr:cNvPr id="3" name="Picture 6">
          <a:extLst>
            <a:ext uri="{FF2B5EF4-FFF2-40B4-BE49-F238E27FC236}">
              <a16:creationId xmlns:a16="http://schemas.microsoft.com/office/drawing/2014/main" id="{BC7B7188-3C4F-4676-A28B-CE166D45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36945" y="9172575"/>
          <a:ext cx="64770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304800</xdr:colOff>
      <xdr:row>55</xdr:row>
      <xdr:rowOff>76200</xdr:rowOff>
    </xdr:from>
    <xdr:ext cx="651510" cy="367665"/>
    <xdr:pic>
      <xdr:nvPicPr>
        <xdr:cNvPr id="4" name="Picture 7">
          <a:extLst>
            <a:ext uri="{FF2B5EF4-FFF2-40B4-BE49-F238E27FC236}">
              <a16:creationId xmlns:a16="http://schemas.microsoft.com/office/drawing/2014/main" id="{71392C55-1F52-47CC-9D3F-9F869ED45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9182100"/>
          <a:ext cx="65151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200025</xdr:colOff>
      <xdr:row>55</xdr:row>
      <xdr:rowOff>66675</xdr:rowOff>
    </xdr:from>
    <xdr:ext cx="661035" cy="339090"/>
    <xdr:pic>
      <xdr:nvPicPr>
        <xdr:cNvPr id="5" name="Picture 8">
          <a:extLst>
            <a:ext uri="{FF2B5EF4-FFF2-40B4-BE49-F238E27FC236}">
              <a16:creationId xmlns:a16="http://schemas.microsoft.com/office/drawing/2014/main" id="{58B2B47C-F8C5-4F07-9B99-BAE0DC59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223885" y="9172575"/>
          <a:ext cx="661035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3"/>
  </sheetPr>
  <dimension ref="A1:U39"/>
  <sheetViews>
    <sheetView tabSelected="1" zoomScaleNormal="100" workbookViewId="0">
      <selection activeCell="U16" sqref="U16"/>
    </sheetView>
  </sheetViews>
  <sheetFormatPr defaultRowHeight="13.2" x14ac:dyDescent="0.25"/>
  <cols>
    <col min="1" max="1" width="6.5546875" customWidth="1"/>
    <col min="2" max="2" width="21.44140625" customWidth="1"/>
    <col min="3" max="3" width="7.5546875" customWidth="1"/>
    <col min="4" max="4" width="24.77734375" customWidth="1"/>
    <col min="5" max="5" width="7.88671875" customWidth="1"/>
    <col min="6" max="8" width="7.88671875" hidden="1" customWidth="1"/>
    <col min="9" max="9" width="8.5546875" customWidth="1"/>
    <col min="10" max="10" width="8.88671875" customWidth="1"/>
    <col min="11" max="11" width="7" customWidth="1"/>
    <col min="12" max="14" width="7" hidden="1" customWidth="1"/>
    <col min="15" max="15" width="7.33203125" customWidth="1"/>
    <col min="16" max="16" width="7.6640625" customWidth="1"/>
  </cols>
  <sheetData>
    <row r="1" spans="1:21" ht="20.25" customHeight="1" x14ac:dyDescent="0.4">
      <c r="B1" s="2" t="s">
        <v>157</v>
      </c>
      <c r="D1" s="1"/>
      <c r="U1" s="2"/>
    </row>
    <row r="2" spans="1:21" ht="13.95" customHeight="1" thickBot="1" x14ac:dyDescent="0.35">
      <c r="A2" s="194"/>
      <c r="B2" s="195"/>
      <c r="C2" s="196"/>
      <c r="D2" s="195"/>
      <c r="E2" s="197"/>
      <c r="F2" s="197"/>
      <c r="G2" s="197"/>
      <c r="H2" s="197"/>
      <c r="I2" s="164"/>
      <c r="J2" s="105"/>
      <c r="K2" s="197"/>
      <c r="L2" s="197"/>
      <c r="M2" s="197"/>
      <c r="N2" s="197"/>
      <c r="O2" s="164"/>
      <c r="P2" s="105"/>
      <c r="Q2" s="106"/>
    </row>
    <row r="3" spans="1:21" ht="42" customHeight="1" thickTop="1" x14ac:dyDescent="0.25">
      <c r="A3" s="201" t="s">
        <v>20</v>
      </c>
      <c r="B3" s="39" t="s">
        <v>17</v>
      </c>
      <c r="C3" s="39" t="s">
        <v>16</v>
      </c>
      <c r="D3" s="42" t="s">
        <v>22</v>
      </c>
      <c r="E3" s="41"/>
      <c r="F3" s="40"/>
      <c r="G3" s="40"/>
      <c r="H3" s="40"/>
      <c r="I3" s="40"/>
      <c r="J3" s="43"/>
      <c r="K3" s="41"/>
      <c r="L3" s="40"/>
      <c r="M3" s="40"/>
      <c r="N3" s="40"/>
      <c r="O3" s="40"/>
      <c r="P3" s="43"/>
      <c r="Q3" s="44"/>
    </row>
    <row r="4" spans="1:21" ht="13.95" customHeight="1" x14ac:dyDescent="0.25">
      <c r="A4" s="202"/>
      <c r="B4" s="49"/>
      <c r="C4" s="49"/>
      <c r="D4" s="50"/>
      <c r="E4" s="36" t="s">
        <v>24</v>
      </c>
      <c r="F4" s="109" t="s">
        <v>31</v>
      </c>
      <c r="G4" s="109" t="s">
        <v>32</v>
      </c>
      <c r="H4" s="109" t="s">
        <v>33</v>
      </c>
      <c r="I4" s="35" t="s">
        <v>25</v>
      </c>
      <c r="J4" s="51" t="s">
        <v>21</v>
      </c>
      <c r="K4" s="36" t="s">
        <v>24</v>
      </c>
      <c r="L4" s="110" t="s">
        <v>31</v>
      </c>
      <c r="M4" s="110" t="s">
        <v>32</v>
      </c>
      <c r="N4" s="110" t="s">
        <v>33</v>
      </c>
      <c r="O4" s="37" t="s">
        <v>25</v>
      </c>
      <c r="P4" s="51" t="s">
        <v>21</v>
      </c>
      <c r="Q4" s="52" t="s">
        <v>1</v>
      </c>
    </row>
    <row r="5" spans="1:21" ht="13.95" customHeight="1" x14ac:dyDescent="0.3">
      <c r="A5" s="188" t="s">
        <v>2</v>
      </c>
      <c r="B5" s="212" t="s">
        <v>85</v>
      </c>
      <c r="C5" s="187">
        <v>2019</v>
      </c>
      <c r="D5" s="212" t="s">
        <v>41</v>
      </c>
      <c r="E5" s="7">
        <v>2</v>
      </c>
      <c r="F5" s="7">
        <v>1.4</v>
      </c>
      <c r="G5" s="7">
        <v>1.2</v>
      </c>
      <c r="H5" s="7"/>
      <c r="I5" s="32">
        <f>INT((10-AVERAGE(F5:H5))*1000)/1000</f>
        <v>8.6999999999999993</v>
      </c>
      <c r="J5" s="4">
        <f>E5+I5</f>
        <v>10.7</v>
      </c>
      <c r="K5" s="7">
        <v>2</v>
      </c>
      <c r="L5" s="7">
        <v>0.9</v>
      </c>
      <c r="M5" s="7">
        <v>0.7</v>
      </c>
      <c r="N5" s="7"/>
      <c r="O5" s="32">
        <f>INT((10-AVERAGE(L5:N5))*1000)/1000</f>
        <v>9.1999999999999993</v>
      </c>
      <c r="P5" s="4">
        <f>K5+O5</f>
        <v>11.2</v>
      </c>
      <c r="Q5" s="192">
        <f>J5+P5</f>
        <v>21.9</v>
      </c>
    </row>
    <row r="6" spans="1:21" ht="13.95" customHeight="1" x14ac:dyDescent="0.3">
      <c r="A6" s="188" t="s">
        <v>3</v>
      </c>
      <c r="B6" s="199" t="s">
        <v>92</v>
      </c>
      <c r="C6" s="187">
        <v>2019</v>
      </c>
      <c r="D6" s="198" t="s">
        <v>93</v>
      </c>
      <c r="E6" s="7">
        <v>2</v>
      </c>
      <c r="F6" s="172">
        <v>1.8</v>
      </c>
      <c r="G6" s="172">
        <v>1.8</v>
      </c>
      <c r="H6" s="172"/>
      <c r="I6" s="32">
        <f>INT((10-AVERAGE(F6:H6))*1000)/1000</f>
        <v>8.1999999999999993</v>
      </c>
      <c r="J6" s="4">
        <f>E6+I6</f>
        <v>10.199999999999999</v>
      </c>
      <c r="K6" s="7">
        <v>2</v>
      </c>
      <c r="L6" s="172">
        <v>2.1</v>
      </c>
      <c r="M6" s="172">
        <v>2</v>
      </c>
      <c r="N6" s="172"/>
      <c r="O6" s="32">
        <f>INT((10-AVERAGE(L6:N6))*1000)/1000</f>
        <v>7.95</v>
      </c>
      <c r="P6" s="4">
        <f>K6+O6</f>
        <v>9.9499999999999993</v>
      </c>
      <c r="Q6" s="31">
        <f>J6+P6</f>
        <v>20.149999999999999</v>
      </c>
    </row>
    <row r="7" spans="1:21" ht="13.95" customHeight="1" x14ac:dyDescent="0.3">
      <c r="A7" s="188" t="s">
        <v>4</v>
      </c>
      <c r="B7" s="212" t="s">
        <v>91</v>
      </c>
      <c r="C7" s="187">
        <v>2019</v>
      </c>
      <c r="D7" s="212" t="s">
        <v>38</v>
      </c>
      <c r="E7" s="7">
        <v>2</v>
      </c>
      <c r="F7" s="172">
        <v>2.6</v>
      </c>
      <c r="G7" s="172">
        <v>2.2999999999999998</v>
      </c>
      <c r="H7" s="172"/>
      <c r="I7" s="32">
        <f>INT((10-AVERAGE(F7:H7))*1000)/1000</f>
        <v>7.55</v>
      </c>
      <c r="J7" s="4">
        <f>E7+I7</f>
        <v>9.5500000000000007</v>
      </c>
      <c r="K7" s="7">
        <v>2</v>
      </c>
      <c r="L7" s="172">
        <v>1.4</v>
      </c>
      <c r="M7" s="172">
        <v>1.5</v>
      </c>
      <c r="N7" s="172"/>
      <c r="O7" s="32">
        <f>INT((10-AVERAGE(L7:N7))*1000)/1000</f>
        <v>8.5500000000000007</v>
      </c>
      <c r="P7" s="4">
        <f>K7+O7</f>
        <v>10.55</v>
      </c>
      <c r="Q7" s="31">
        <f>J7+P7</f>
        <v>20.100000000000001</v>
      </c>
    </row>
    <row r="8" spans="1:21" ht="13.95" customHeight="1" x14ac:dyDescent="0.3">
      <c r="A8" s="188" t="s">
        <v>5</v>
      </c>
      <c r="B8" s="210" t="s">
        <v>73</v>
      </c>
      <c r="C8" s="218">
        <v>2019</v>
      </c>
      <c r="D8" s="210" t="s">
        <v>37</v>
      </c>
      <c r="E8" s="7">
        <v>2</v>
      </c>
      <c r="F8" s="7">
        <v>2.5</v>
      </c>
      <c r="G8" s="7">
        <v>2.2999999999999998</v>
      </c>
      <c r="H8" s="7"/>
      <c r="I8" s="32">
        <f>INT((10-AVERAGE(F8:H8))*1000)/1000</f>
        <v>7.6</v>
      </c>
      <c r="J8" s="4">
        <f>E8+I8</f>
        <v>9.6</v>
      </c>
      <c r="K8" s="7">
        <v>2</v>
      </c>
      <c r="L8" s="7">
        <v>1.8</v>
      </c>
      <c r="M8" s="7">
        <v>1.7</v>
      </c>
      <c r="N8" s="7"/>
      <c r="O8" s="32">
        <f>INT((10-AVERAGE(L8:N8))*1000)/1000</f>
        <v>8.25</v>
      </c>
      <c r="P8" s="4">
        <f>K8+O8</f>
        <v>10.25</v>
      </c>
      <c r="Q8" s="192">
        <f>J8+P8</f>
        <v>19.850000000000001</v>
      </c>
    </row>
    <row r="9" spans="1:21" ht="13.95" customHeight="1" x14ac:dyDescent="0.3">
      <c r="A9" s="188" t="s">
        <v>6</v>
      </c>
      <c r="B9" s="212" t="s">
        <v>69</v>
      </c>
      <c r="C9" s="187">
        <v>2019</v>
      </c>
      <c r="D9" s="212" t="s">
        <v>38</v>
      </c>
      <c r="E9" s="7">
        <v>2</v>
      </c>
      <c r="F9" s="7">
        <v>2.7</v>
      </c>
      <c r="G9" s="7">
        <v>2.9</v>
      </c>
      <c r="H9" s="7"/>
      <c r="I9" s="32">
        <f>INT((10-AVERAGE(F9:H9))*1000)/1000</f>
        <v>7.2</v>
      </c>
      <c r="J9" s="4">
        <f>E9+I9</f>
        <v>9.1999999999999993</v>
      </c>
      <c r="K9" s="7">
        <v>2</v>
      </c>
      <c r="L9" s="7">
        <v>2</v>
      </c>
      <c r="M9" s="7">
        <v>2.1</v>
      </c>
      <c r="N9" s="7"/>
      <c r="O9" s="32">
        <f>INT((10-AVERAGE(L9:N9))*1000)/1000</f>
        <v>7.95</v>
      </c>
      <c r="P9" s="4">
        <f>K9+O9</f>
        <v>9.9499999999999993</v>
      </c>
      <c r="Q9" s="192">
        <f>J9+P9</f>
        <v>19.149999999999999</v>
      </c>
    </row>
    <row r="10" spans="1:21" ht="13.95" customHeight="1" thickBot="1" x14ac:dyDescent="0.35">
      <c r="A10" s="220" t="s">
        <v>7</v>
      </c>
      <c r="B10" s="228" t="s">
        <v>89</v>
      </c>
      <c r="C10" s="229">
        <v>2020</v>
      </c>
      <c r="D10" s="228" t="s">
        <v>38</v>
      </c>
      <c r="E10" s="230">
        <v>2</v>
      </c>
      <c r="F10" s="230">
        <v>3.5</v>
      </c>
      <c r="G10" s="230">
        <v>3.4</v>
      </c>
      <c r="H10" s="230"/>
      <c r="I10" s="231">
        <f>INT((10-AVERAGE(F10:H10))*1000)/1000</f>
        <v>6.55</v>
      </c>
      <c r="J10" s="232">
        <f>E10+I10</f>
        <v>8.5500000000000007</v>
      </c>
      <c r="K10" s="230">
        <v>2</v>
      </c>
      <c r="L10" s="230">
        <v>2.2000000000000002</v>
      </c>
      <c r="M10" s="230">
        <v>2.2000000000000002</v>
      </c>
      <c r="N10" s="230"/>
      <c r="O10" s="231">
        <f>INT((10-AVERAGE(L10:N10))*1000)/1000</f>
        <v>7.8</v>
      </c>
      <c r="P10" s="232">
        <f>K10+O10</f>
        <v>9.8000000000000007</v>
      </c>
      <c r="Q10" s="233">
        <f>J10+P10</f>
        <v>18.350000000000001</v>
      </c>
    </row>
    <row r="11" spans="1:21" ht="13.95" customHeight="1" thickTop="1" x14ac:dyDescent="0.3">
      <c r="A11" s="194"/>
      <c r="B11" s="195"/>
      <c r="C11" s="196"/>
      <c r="D11" s="195"/>
      <c r="E11" s="197"/>
      <c r="F11" s="197"/>
      <c r="G11" s="197"/>
      <c r="H11" s="197"/>
      <c r="I11" s="164"/>
      <c r="J11" s="105"/>
      <c r="K11" s="197"/>
      <c r="L11" s="197"/>
      <c r="M11" s="197"/>
      <c r="N11" s="197"/>
      <c r="O11" s="164"/>
      <c r="P11" s="105"/>
      <c r="Q11" s="106"/>
    </row>
    <row r="12" spans="1:21" ht="13.8" thickBot="1" x14ac:dyDescent="0.3"/>
    <row r="13" spans="1:21" ht="42.6" customHeight="1" thickTop="1" x14ac:dyDescent="0.25">
      <c r="A13" s="38" t="s">
        <v>20</v>
      </c>
      <c r="B13" s="39" t="s">
        <v>17</v>
      </c>
      <c r="C13" s="39" t="s">
        <v>16</v>
      </c>
      <c r="D13" s="42" t="s">
        <v>22</v>
      </c>
      <c r="E13" s="41"/>
      <c r="F13" s="40"/>
      <c r="G13" s="40"/>
      <c r="H13" s="40"/>
      <c r="I13" s="40"/>
      <c r="J13" s="43"/>
      <c r="K13" s="41"/>
      <c r="L13" s="40"/>
      <c r="M13" s="40"/>
      <c r="N13" s="40"/>
      <c r="O13" s="40"/>
      <c r="P13" s="43"/>
      <c r="Q13" s="44"/>
    </row>
    <row r="14" spans="1:21" ht="13.8" x14ac:dyDescent="0.25">
      <c r="A14" s="48"/>
      <c r="B14" s="49"/>
      <c r="C14" s="49"/>
      <c r="D14" s="50"/>
      <c r="E14" s="36" t="s">
        <v>24</v>
      </c>
      <c r="F14" s="109" t="s">
        <v>31</v>
      </c>
      <c r="G14" s="109" t="s">
        <v>32</v>
      </c>
      <c r="H14" s="109" t="s">
        <v>33</v>
      </c>
      <c r="I14" s="35" t="s">
        <v>25</v>
      </c>
      <c r="J14" s="51" t="s">
        <v>21</v>
      </c>
      <c r="K14" s="36" t="s">
        <v>24</v>
      </c>
      <c r="L14" s="110" t="s">
        <v>31</v>
      </c>
      <c r="M14" s="110" t="s">
        <v>32</v>
      </c>
      <c r="N14" s="110" t="s">
        <v>33</v>
      </c>
      <c r="O14" s="37" t="s">
        <v>25</v>
      </c>
      <c r="P14" s="51" t="s">
        <v>21</v>
      </c>
      <c r="Q14" s="52" t="s">
        <v>1</v>
      </c>
    </row>
    <row r="15" spans="1:21" ht="14.4" x14ac:dyDescent="0.3">
      <c r="A15" s="188" t="s">
        <v>2</v>
      </c>
      <c r="B15" s="212" t="s">
        <v>83</v>
      </c>
      <c r="C15" s="187">
        <v>2018</v>
      </c>
      <c r="D15" s="212" t="s">
        <v>40</v>
      </c>
      <c r="E15" s="7">
        <v>2</v>
      </c>
      <c r="F15" s="7">
        <v>0.7</v>
      </c>
      <c r="G15" s="7">
        <v>0.7</v>
      </c>
      <c r="H15" s="7"/>
      <c r="I15" s="32">
        <f>INT((10-AVERAGE(F15:H15))*1000)/1000</f>
        <v>9.3000000000000007</v>
      </c>
      <c r="J15" s="4">
        <f>E15+I15</f>
        <v>11.3</v>
      </c>
      <c r="K15" s="7">
        <v>2</v>
      </c>
      <c r="L15" s="7">
        <v>0.7</v>
      </c>
      <c r="M15" s="7">
        <v>0.5</v>
      </c>
      <c r="N15" s="7"/>
      <c r="O15" s="32">
        <f>INT((10-AVERAGE(L15:N15))*1000)/1000</f>
        <v>9.4</v>
      </c>
      <c r="P15" s="4">
        <f>K15+O15</f>
        <v>11.4</v>
      </c>
      <c r="Q15" s="192">
        <f>J15+P15</f>
        <v>22.700000000000003</v>
      </c>
    </row>
    <row r="16" spans="1:21" ht="14.4" x14ac:dyDescent="0.3">
      <c r="A16" s="188" t="s">
        <v>3</v>
      </c>
      <c r="B16" s="212" t="s">
        <v>88</v>
      </c>
      <c r="C16" s="187">
        <v>2018</v>
      </c>
      <c r="D16" s="212" t="s">
        <v>41</v>
      </c>
      <c r="E16" s="7">
        <v>2</v>
      </c>
      <c r="F16" s="7">
        <v>0.8</v>
      </c>
      <c r="G16" s="7">
        <v>0.6</v>
      </c>
      <c r="H16" s="7"/>
      <c r="I16" s="32">
        <f>INT((10-AVERAGE(F16:H16))*1000)/1000</f>
        <v>9.3000000000000007</v>
      </c>
      <c r="J16" s="4">
        <f>E16+I16</f>
        <v>11.3</v>
      </c>
      <c r="K16" s="7">
        <v>2</v>
      </c>
      <c r="L16" s="7">
        <v>0.7</v>
      </c>
      <c r="M16" s="7">
        <v>0.6</v>
      </c>
      <c r="N16" s="7"/>
      <c r="O16" s="32">
        <f>INT((10-AVERAGE(L16:N16))*1000)/1000</f>
        <v>9.35</v>
      </c>
      <c r="P16" s="4">
        <f>K16+O16</f>
        <v>11.35</v>
      </c>
      <c r="Q16" s="192">
        <f>J16+P16</f>
        <v>22.65</v>
      </c>
    </row>
    <row r="17" spans="1:17" ht="14.4" x14ac:dyDescent="0.3">
      <c r="A17" s="188" t="s">
        <v>4</v>
      </c>
      <c r="B17" s="212" t="s">
        <v>67</v>
      </c>
      <c r="C17" s="187">
        <v>2018</v>
      </c>
      <c r="D17" s="212" t="s">
        <v>37</v>
      </c>
      <c r="E17" s="7">
        <v>2</v>
      </c>
      <c r="F17" s="172">
        <v>1.1000000000000001</v>
      </c>
      <c r="G17" s="172">
        <v>1.2</v>
      </c>
      <c r="H17" s="172"/>
      <c r="I17" s="32">
        <f>INT((10-AVERAGE(F17:H17))*1000)/1000</f>
        <v>8.85</v>
      </c>
      <c r="J17" s="4">
        <f>E17+I17</f>
        <v>10.85</v>
      </c>
      <c r="K17" s="7">
        <v>2</v>
      </c>
      <c r="L17" s="172">
        <v>0.7</v>
      </c>
      <c r="M17" s="172">
        <v>0.9</v>
      </c>
      <c r="N17" s="172"/>
      <c r="O17" s="32">
        <f>INT((10-AVERAGE(L17:N17))*1000)/1000</f>
        <v>9.1999999999999993</v>
      </c>
      <c r="P17" s="4">
        <f>K17+O17</f>
        <v>11.2</v>
      </c>
      <c r="Q17" s="31">
        <f>J17+P17</f>
        <v>22.049999999999997</v>
      </c>
    </row>
    <row r="18" spans="1:17" ht="14.4" x14ac:dyDescent="0.3">
      <c r="A18" s="188" t="s">
        <v>5</v>
      </c>
      <c r="B18" s="212" t="s">
        <v>78</v>
      </c>
      <c r="C18" s="187">
        <v>2018</v>
      </c>
      <c r="D18" s="212" t="s">
        <v>37</v>
      </c>
      <c r="E18" s="7">
        <v>2</v>
      </c>
      <c r="F18" s="7">
        <v>1.21</v>
      </c>
      <c r="G18" s="7">
        <v>0.9</v>
      </c>
      <c r="H18" s="7"/>
      <c r="I18" s="32">
        <f>INT((10-AVERAGE(F18:H18))*1000)/1000</f>
        <v>8.9450000000000003</v>
      </c>
      <c r="J18" s="4">
        <f>E18+I18</f>
        <v>10.945</v>
      </c>
      <c r="K18" s="7">
        <v>2</v>
      </c>
      <c r="L18" s="7">
        <v>0.9</v>
      </c>
      <c r="M18" s="7">
        <v>0.9</v>
      </c>
      <c r="N18" s="7"/>
      <c r="O18" s="32">
        <f>INT((10-AVERAGE(L18:N18))*1000)/1000</f>
        <v>9.1</v>
      </c>
      <c r="P18" s="4">
        <f>K18+O18</f>
        <v>11.1</v>
      </c>
      <c r="Q18" s="31">
        <f>J18+P18</f>
        <v>22.045000000000002</v>
      </c>
    </row>
    <row r="19" spans="1:17" ht="14.4" x14ac:dyDescent="0.3">
      <c r="A19" s="188" t="s">
        <v>6</v>
      </c>
      <c r="B19" s="212" t="s">
        <v>84</v>
      </c>
      <c r="C19" s="187">
        <v>2018</v>
      </c>
      <c r="D19" s="212" t="s">
        <v>41</v>
      </c>
      <c r="E19" s="118">
        <v>2</v>
      </c>
      <c r="F19" s="118">
        <v>1.3</v>
      </c>
      <c r="G19" s="118">
        <v>1.2</v>
      </c>
      <c r="H19" s="118"/>
      <c r="I19" s="32">
        <f>INT((10-AVERAGE(F19:H19))*1000)/1000</f>
        <v>8.75</v>
      </c>
      <c r="J19" s="117">
        <f>E19+I19</f>
        <v>10.75</v>
      </c>
      <c r="K19" s="118">
        <v>2</v>
      </c>
      <c r="L19" s="118">
        <v>1.1000000000000001</v>
      </c>
      <c r="M19" s="118">
        <v>1</v>
      </c>
      <c r="N19" s="118"/>
      <c r="O19" s="32">
        <f>INT((10-AVERAGE(L19:N19))*1000)/1000</f>
        <v>8.9499999999999993</v>
      </c>
      <c r="P19" s="117">
        <f>K19+O19</f>
        <v>10.95</v>
      </c>
      <c r="Q19" s="200">
        <f>J19+P19</f>
        <v>21.7</v>
      </c>
    </row>
    <row r="20" spans="1:17" ht="14.4" x14ac:dyDescent="0.3">
      <c r="A20" s="188" t="s">
        <v>7</v>
      </c>
      <c r="B20" s="212" t="s">
        <v>80</v>
      </c>
      <c r="C20" s="187">
        <v>2018</v>
      </c>
      <c r="D20" s="212" t="s">
        <v>40</v>
      </c>
      <c r="E20" s="7">
        <v>2</v>
      </c>
      <c r="F20" s="114">
        <v>1.1000000000000001</v>
      </c>
      <c r="G20" s="114">
        <v>1.2</v>
      </c>
      <c r="H20" s="114"/>
      <c r="I20" s="32">
        <f>INT((10-AVERAGE(F20:H20))*1000)/1000</f>
        <v>8.85</v>
      </c>
      <c r="J20" s="117">
        <f>E20+I20</f>
        <v>10.85</v>
      </c>
      <c r="K20" s="6">
        <v>2</v>
      </c>
      <c r="L20" s="114">
        <v>1.2</v>
      </c>
      <c r="M20" s="114">
        <v>1.2</v>
      </c>
      <c r="N20" s="114"/>
      <c r="O20" s="32">
        <f>INT((10-AVERAGE(L20:N20))*1000)/1000</f>
        <v>8.8000000000000007</v>
      </c>
      <c r="P20" s="117">
        <f>K20+O20</f>
        <v>10.8</v>
      </c>
      <c r="Q20" s="200">
        <f>J20+P20</f>
        <v>21.65</v>
      </c>
    </row>
    <row r="21" spans="1:17" ht="14.4" x14ac:dyDescent="0.3">
      <c r="A21" s="188" t="s">
        <v>8</v>
      </c>
      <c r="B21" s="212" t="s">
        <v>86</v>
      </c>
      <c r="C21" s="187">
        <v>2018</v>
      </c>
      <c r="D21" s="212" t="s">
        <v>41</v>
      </c>
      <c r="E21" s="7">
        <v>2</v>
      </c>
      <c r="F21" s="114">
        <v>1.3</v>
      </c>
      <c r="G21" s="114">
        <v>1.2</v>
      </c>
      <c r="H21" s="114"/>
      <c r="I21" s="32">
        <f>INT((10-AVERAGE(F21:H21))*1000)/1000</f>
        <v>8.75</v>
      </c>
      <c r="J21" s="117">
        <f>E21+I21</f>
        <v>10.75</v>
      </c>
      <c r="K21" s="6">
        <v>2</v>
      </c>
      <c r="L21" s="114">
        <v>1.2</v>
      </c>
      <c r="M21" s="114">
        <v>1.1000000000000001</v>
      </c>
      <c r="N21" s="114"/>
      <c r="O21" s="32">
        <f>INT((10-AVERAGE(L21:N21))*1000)/1000</f>
        <v>8.85</v>
      </c>
      <c r="P21" s="117">
        <f>K21+O21</f>
        <v>10.85</v>
      </c>
      <c r="Q21" s="200">
        <f>J21+P21</f>
        <v>21.6</v>
      </c>
    </row>
    <row r="22" spans="1:17" ht="14.4" x14ac:dyDescent="0.3">
      <c r="A22" s="188" t="s">
        <v>9</v>
      </c>
      <c r="B22" s="212" t="s">
        <v>81</v>
      </c>
      <c r="C22" s="187">
        <v>2018</v>
      </c>
      <c r="D22" s="212" t="s">
        <v>40</v>
      </c>
      <c r="E22" s="7">
        <v>2</v>
      </c>
      <c r="F22" s="114">
        <v>1.1000000000000001</v>
      </c>
      <c r="G22" s="114">
        <v>0.9</v>
      </c>
      <c r="H22" s="114"/>
      <c r="I22" s="32">
        <f>INT((10-AVERAGE(F22:H22))*1000)/1000</f>
        <v>9</v>
      </c>
      <c r="J22" s="117">
        <f>E22+I22</f>
        <v>11</v>
      </c>
      <c r="K22" s="7">
        <v>2</v>
      </c>
      <c r="L22" s="114">
        <v>1.4</v>
      </c>
      <c r="M22" s="114">
        <v>1.5</v>
      </c>
      <c r="N22" s="114"/>
      <c r="O22" s="32">
        <f>INT((10-AVERAGE(L22:N22))*1000)/1000</f>
        <v>8.5500000000000007</v>
      </c>
      <c r="P22" s="117">
        <f>K22+O22</f>
        <v>10.55</v>
      </c>
      <c r="Q22" s="200">
        <f>J22+P22</f>
        <v>21.55</v>
      </c>
    </row>
    <row r="23" spans="1:17" ht="14.4" x14ac:dyDescent="0.3">
      <c r="A23" s="188" t="s">
        <v>10</v>
      </c>
      <c r="B23" s="212" t="s">
        <v>82</v>
      </c>
      <c r="C23" s="187">
        <v>2018</v>
      </c>
      <c r="D23" s="212" t="s">
        <v>40</v>
      </c>
      <c r="E23" s="7">
        <v>2</v>
      </c>
      <c r="F23" s="114">
        <v>1.4</v>
      </c>
      <c r="G23" s="114">
        <v>1.4</v>
      </c>
      <c r="H23" s="114"/>
      <c r="I23" s="32">
        <f>INT((10-AVERAGE(F23:H23))*1000)/1000</f>
        <v>8.6</v>
      </c>
      <c r="J23" s="117">
        <f>E23+I23</f>
        <v>10.6</v>
      </c>
      <c r="K23" s="6">
        <v>2</v>
      </c>
      <c r="L23" s="114">
        <v>1.1000000000000001</v>
      </c>
      <c r="M23" s="114">
        <v>1</v>
      </c>
      <c r="N23" s="114"/>
      <c r="O23" s="32">
        <f>INT((10-AVERAGE(L23:N23))*1000)/1000</f>
        <v>8.9499999999999993</v>
      </c>
      <c r="P23" s="117">
        <f>K23+O23</f>
        <v>10.95</v>
      </c>
      <c r="Q23" s="119">
        <f>J23+P23</f>
        <v>21.549999999999997</v>
      </c>
    </row>
    <row r="24" spans="1:17" ht="14.4" x14ac:dyDescent="0.3">
      <c r="A24" s="188" t="s">
        <v>11</v>
      </c>
      <c r="B24" s="213" t="s">
        <v>94</v>
      </c>
      <c r="C24" s="187">
        <v>2018</v>
      </c>
      <c r="D24" s="212" t="s">
        <v>93</v>
      </c>
      <c r="E24" s="7">
        <v>2</v>
      </c>
      <c r="F24" s="114">
        <v>1.4</v>
      </c>
      <c r="G24" s="114">
        <v>1.5</v>
      </c>
      <c r="H24" s="114"/>
      <c r="I24" s="32">
        <f>INT((10-AVERAGE(F24:H24))*1000)/1000</f>
        <v>8.5500000000000007</v>
      </c>
      <c r="J24" s="117">
        <f>E24+I24</f>
        <v>10.55</v>
      </c>
      <c r="K24" s="6">
        <v>2</v>
      </c>
      <c r="L24" s="114">
        <v>1</v>
      </c>
      <c r="M24" s="114">
        <v>1.1000000000000001</v>
      </c>
      <c r="N24" s="114"/>
      <c r="O24" s="32">
        <f>INT((10-AVERAGE(L24:N24))*1000)/1000</f>
        <v>8.9499999999999993</v>
      </c>
      <c r="P24" s="117">
        <f>K24+O24</f>
        <v>10.95</v>
      </c>
      <c r="Q24" s="200">
        <f>J24+P24</f>
        <v>21.5</v>
      </c>
    </row>
    <row r="25" spans="1:17" ht="14.4" x14ac:dyDescent="0.3">
      <c r="A25" s="188" t="s">
        <v>12</v>
      </c>
      <c r="B25" s="212" t="s">
        <v>90</v>
      </c>
      <c r="C25" s="187">
        <v>2018</v>
      </c>
      <c r="D25" s="212" t="s">
        <v>38</v>
      </c>
      <c r="E25" s="7">
        <v>2</v>
      </c>
      <c r="F25" s="114">
        <v>1.6</v>
      </c>
      <c r="G25" s="114">
        <v>1.6</v>
      </c>
      <c r="H25" s="114"/>
      <c r="I25" s="32">
        <f>INT((10-AVERAGE(F25:H25))*1000)/1000</f>
        <v>8.4</v>
      </c>
      <c r="J25" s="117">
        <f>E25+I25</f>
        <v>10.4</v>
      </c>
      <c r="K25" s="6">
        <v>2</v>
      </c>
      <c r="L25" s="114">
        <v>1.2</v>
      </c>
      <c r="M25" s="114">
        <v>0.9</v>
      </c>
      <c r="N25" s="114"/>
      <c r="O25" s="32">
        <f>INT((10-AVERAGE(L25:N25))*1000)/1000</f>
        <v>8.9499999999999993</v>
      </c>
      <c r="P25" s="117">
        <f>K25+O25</f>
        <v>10.95</v>
      </c>
      <c r="Q25" s="119">
        <f>J25+P25</f>
        <v>21.35</v>
      </c>
    </row>
    <row r="26" spans="1:17" ht="14.4" x14ac:dyDescent="0.3">
      <c r="A26" s="188" t="s">
        <v>13</v>
      </c>
      <c r="B26" s="212" t="s">
        <v>160</v>
      </c>
      <c r="C26" s="187">
        <v>2018</v>
      </c>
      <c r="D26" s="212" t="s">
        <v>46</v>
      </c>
      <c r="E26" s="7">
        <v>2</v>
      </c>
      <c r="F26" s="114">
        <v>1.6</v>
      </c>
      <c r="G26" s="114">
        <v>1.8</v>
      </c>
      <c r="H26" s="114"/>
      <c r="I26" s="32">
        <f>INT((10-AVERAGE(F26:H26))*1000)/1000</f>
        <v>8.3000000000000007</v>
      </c>
      <c r="J26" s="117">
        <f>E26+I26</f>
        <v>10.3</v>
      </c>
      <c r="K26" s="6">
        <v>2</v>
      </c>
      <c r="L26" s="114">
        <v>1</v>
      </c>
      <c r="M26" s="114">
        <v>1.2</v>
      </c>
      <c r="N26" s="114"/>
      <c r="O26" s="32">
        <f>INT((10-AVERAGE(L26:N26))*1000)/1000</f>
        <v>8.9</v>
      </c>
      <c r="P26" s="117">
        <f>K26+O26</f>
        <v>10.9</v>
      </c>
      <c r="Q26" s="119">
        <f>J26+P26</f>
        <v>21.200000000000003</v>
      </c>
    </row>
    <row r="27" spans="1:17" ht="14.4" x14ac:dyDescent="0.3">
      <c r="A27" s="188" t="s">
        <v>14</v>
      </c>
      <c r="B27" s="212" t="s">
        <v>71</v>
      </c>
      <c r="C27" s="187">
        <v>2018</v>
      </c>
      <c r="D27" s="212" t="s">
        <v>38</v>
      </c>
      <c r="E27" s="7">
        <v>2</v>
      </c>
      <c r="F27" s="114">
        <v>1.7</v>
      </c>
      <c r="G27" s="114">
        <v>1.7</v>
      </c>
      <c r="H27" s="114"/>
      <c r="I27" s="32">
        <f>INT((10-AVERAGE(F27:H27))*1000)/1000</f>
        <v>8.3000000000000007</v>
      </c>
      <c r="J27" s="117">
        <f>E27+I27</f>
        <v>10.3</v>
      </c>
      <c r="K27" s="6">
        <v>2</v>
      </c>
      <c r="L27" s="114">
        <v>1.2</v>
      </c>
      <c r="M27" s="114">
        <v>1.2</v>
      </c>
      <c r="N27" s="114"/>
      <c r="O27" s="32">
        <f>INT((10-AVERAGE(L27:N27))*1000)/1000</f>
        <v>8.8000000000000007</v>
      </c>
      <c r="P27" s="117">
        <f>K27+O27</f>
        <v>10.8</v>
      </c>
      <c r="Q27" s="200">
        <f>J27+P27</f>
        <v>21.1</v>
      </c>
    </row>
    <row r="28" spans="1:17" ht="14.4" x14ac:dyDescent="0.3">
      <c r="A28" s="188" t="s">
        <v>15</v>
      </c>
      <c r="B28" s="212" t="s">
        <v>75</v>
      </c>
      <c r="C28" s="187">
        <v>2018</v>
      </c>
      <c r="D28" s="212" t="s">
        <v>46</v>
      </c>
      <c r="E28" s="7">
        <v>2</v>
      </c>
      <c r="F28" s="114">
        <v>1.6</v>
      </c>
      <c r="G28" s="114">
        <v>1.9</v>
      </c>
      <c r="H28" s="114"/>
      <c r="I28" s="32">
        <f>INT((10-AVERAGE(F28:H28))*1000)/1000</f>
        <v>8.25</v>
      </c>
      <c r="J28" s="4">
        <f>E28+I28</f>
        <v>10.25</v>
      </c>
      <c r="K28" s="6">
        <v>1.5</v>
      </c>
      <c r="L28" s="114">
        <v>0.9</v>
      </c>
      <c r="M28" s="114">
        <v>0.9</v>
      </c>
      <c r="N28" s="114"/>
      <c r="O28" s="32">
        <f>INT((10-AVERAGE(L28:N28))*1000)/1000</f>
        <v>9.1</v>
      </c>
      <c r="P28" s="4">
        <f>K28+O28</f>
        <v>10.6</v>
      </c>
      <c r="Q28" s="31">
        <f>J28+P28</f>
        <v>20.85</v>
      </c>
    </row>
    <row r="29" spans="1:17" ht="14.4" x14ac:dyDescent="0.3">
      <c r="A29" s="188" t="s">
        <v>19</v>
      </c>
      <c r="B29" s="212" t="s">
        <v>77</v>
      </c>
      <c r="C29" s="187">
        <v>2018</v>
      </c>
      <c r="D29" s="212" t="s">
        <v>46</v>
      </c>
      <c r="E29" s="7">
        <v>2</v>
      </c>
      <c r="F29" s="114">
        <v>1.8</v>
      </c>
      <c r="G29" s="114">
        <v>2</v>
      </c>
      <c r="H29" s="114"/>
      <c r="I29" s="32">
        <f>INT((10-AVERAGE(F29:H29))*1000)/1000</f>
        <v>8.1</v>
      </c>
      <c r="J29" s="5">
        <f>E29+I29</f>
        <v>10.1</v>
      </c>
      <c r="K29" s="6">
        <v>2</v>
      </c>
      <c r="L29" s="114">
        <v>1.4</v>
      </c>
      <c r="M29" s="114">
        <v>1.2</v>
      </c>
      <c r="N29" s="114"/>
      <c r="O29" s="32">
        <f>INT((10-AVERAGE(L29:N29))*1000)/1000</f>
        <v>8.6999999999999993</v>
      </c>
      <c r="P29" s="4">
        <f>K29+O29</f>
        <v>10.7</v>
      </c>
      <c r="Q29" s="192">
        <f>J29+P29</f>
        <v>20.799999999999997</v>
      </c>
    </row>
    <row r="30" spans="1:17" ht="14.4" x14ac:dyDescent="0.3">
      <c r="A30" s="188" t="s">
        <v>26</v>
      </c>
      <c r="B30" s="212" t="s">
        <v>74</v>
      </c>
      <c r="C30" s="187">
        <v>2018</v>
      </c>
      <c r="D30" s="212" t="s">
        <v>46</v>
      </c>
      <c r="E30" s="7">
        <v>2</v>
      </c>
      <c r="F30" s="114">
        <v>1.9</v>
      </c>
      <c r="G30" s="114">
        <v>1.8</v>
      </c>
      <c r="H30" s="114"/>
      <c r="I30" s="32">
        <f>INT((10-AVERAGE(F30:H30))*1000)/1000</f>
        <v>8.15</v>
      </c>
      <c r="J30" s="5">
        <f>E30+I30</f>
        <v>10.15</v>
      </c>
      <c r="K30" s="6">
        <v>2</v>
      </c>
      <c r="L30" s="114">
        <v>1.4</v>
      </c>
      <c r="M30" s="114">
        <v>1.4</v>
      </c>
      <c r="N30" s="114"/>
      <c r="O30" s="32">
        <f>INT((10-AVERAGE(L30:N30))*1000)/1000</f>
        <v>8.6</v>
      </c>
      <c r="P30" s="4">
        <f>K30+O30</f>
        <v>10.6</v>
      </c>
      <c r="Q30" s="31">
        <f>J30+P30</f>
        <v>20.75</v>
      </c>
    </row>
    <row r="31" spans="1:17" ht="14.4" x14ac:dyDescent="0.3">
      <c r="A31" s="188" t="s">
        <v>27</v>
      </c>
      <c r="B31" s="212" t="s">
        <v>95</v>
      </c>
      <c r="C31" s="187">
        <v>2018</v>
      </c>
      <c r="D31" s="212" t="s">
        <v>93</v>
      </c>
      <c r="E31" s="7">
        <v>2</v>
      </c>
      <c r="F31" s="165">
        <v>2</v>
      </c>
      <c r="G31" s="165">
        <v>2.2000000000000002</v>
      </c>
      <c r="H31" s="165"/>
      <c r="I31" s="32">
        <f>INT((10-AVERAGE(F31:H31))*1000)/1000</f>
        <v>7.9</v>
      </c>
      <c r="J31" s="5">
        <f>E31+I31</f>
        <v>9.9</v>
      </c>
      <c r="K31" s="6">
        <v>2</v>
      </c>
      <c r="L31" s="165">
        <v>1.3</v>
      </c>
      <c r="M31" s="165">
        <v>1.1000000000000001</v>
      </c>
      <c r="N31" s="165"/>
      <c r="O31" s="32">
        <f>INT((10-AVERAGE(L31:N31))*1000)/1000</f>
        <v>8.8000000000000007</v>
      </c>
      <c r="P31" s="4">
        <f>K31+O31</f>
        <v>10.8</v>
      </c>
      <c r="Q31" s="31">
        <f>J31+P31</f>
        <v>20.700000000000003</v>
      </c>
    </row>
    <row r="32" spans="1:17" ht="14.4" x14ac:dyDescent="0.3">
      <c r="A32" s="188" t="s">
        <v>34</v>
      </c>
      <c r="B32" s="212" t="s">
        <v>76</v>
      </c>
      <c r="C32" s="187">
        <v>2018</v>
      </c>
      <c r="D32" s="212" t="s">
        <v>46</v>
      </c>
      <c r="E32" s="7">
        <v>2</v>
      </c>
      <c r="F32" s="165">
        <v>2.4</v>
      </c>
      <c r="G32" s="165">
        <v>2.2000000000000002</v>
      </c>
      <c r="H32" s="165"/>
      <c r="I32" s="32">
        <f>INT((10-AVERAGE(F32:H32))*1000)/1000</f>
        <v>7.7</v>
      </c>
      <c r="J32" s="5">
        <f>E32+I32</f>
        <v>9.6999999999999993</v>
      </c>
      <c r="K32" s="6">
        <v>2</v>
      </c>
      <c r="L32" s="165">
        <v>1.2</v>
      </c>
      <c r="M32" s="165">
        <v>1.2</v>
      </c>
      <c r="N32" s="165"/>
      <c r="O32" s="32">
        <f>INT((10-AVERAGE(L32:N32))*1000)/1000</f>
        <v>8.8000000000000007</v>
      </c>
      <c r="P32" s="4">
        <f>K32+O32</f>
        <v>10.8</v>
      </c>
      <c r="Q32" s="31">
        <f>J32+P32</f>
        <v>20.5</v>
      </c>
    </row>
    <row r="33" spans="1:17" ht="14.4" x14ac:dyDescent="0.3">
      <c r="A33" s="188" t="s">
        <v>28</v>
      </c>
      <c r="B33" s="212" t="s">
        <v>87</v>
      </c>
      <c r="C33" s="187">
        <v>2018</v>
      </c>
      <c r="D33" s="212" t="s">
        <v>41</v>
      </c>
      <c r="E33" s="7">
        <v>2</v>
      </c>
      <c r="F33" s="165">
        <v>2.5</v>
      </c>
      <c r="G33" s="165">
        <v>2.2999999999999998</v>
      </c>
      <c r="H33" s="165"/>
      <c r="I33" s="32">
        <f>INT((10-AVERAGE(F33:H33))*1000)/1000</f>
        <v>7.6</v>
      </c>
      <c r="J33" s="5">
        <f>E33+I33</f>
        <v>9.6</v>
      </c>
      <c r="K33" s="6">
        <v>2</v>
      </c>
      <c r="L33" s="165">
        <v>1.2</v>
      </c>
      <c r="M33" s="165">
        <v>1.1000000000000001</v>
      </c>
      <c r="N33" s="165"/>
      <c r="O33" s="32">
        <f>INT((10-AVERAGE(L33:N33))*1000)/1000</f>
        <v>8.85</v>
      </c>
      <c r="P33" s="4">
        <f>K33+O33</f>
        <v>10.85</v>
      </c>
      <c r="Q33" s="31">
        <f>J33+P33</f>
        <v>20.45</v>
      </c>
    </row>
    <row r="34" spans="1:17" ht="14.4" x14ac:dyDescent="0.3">
      <c r="A34" s="188" t="s">
        <v>29</v>
      </c>
      <c r="B34" s="212" t="s">
        <v>79</v>
      </c>
      <c r="C34" s="187">
        <v>2018</v>
      </c>
      <c r="D34" s="212" t="s">
        <v>37</v>
      </c>
      <c r="E34" s="7">
        <v>2</v>
      </c>
      <c r="F34" s="114">
        <v>2</v>
      </c>
      <c r="G34" s="114">
        <v>2</v>
      </c>
      <c r="H34" s="114"/>
      <c r="I34" s="32">
        <f>INT((10-AVERAGE(F34:H34))*1000)/1000</f>
        <v>8</v>
      </c>
      <c r="J34" s="225">
        <f>E34+I34</f>
        <v>10</v>
      </c>
      <c r="K34" s="6">
        <v>2</v>
      </c>
      <c r="L34" s="114">
        <v>1.8</v>
      </c>
      <c r="M34" s="114">
        <v>1.5</v>
      </c>
      <c r="N34" s="114"/>
      <c r="O34" s="32">
        <f>INT((10-AVERAGE(L34:N34))*1000)/1000</f>
        <v>8.35</v>
      </c>
      <c r="P34" s="226">
        <f>K34+O34</f>
        <v>10.35</v>
      </c>
      <c r="Q34" s="227">
        <f>J34+P34</f>
        <v>20.350000000000001</v>
      </c>
    </row>
    <row r="35" spans="1:17" ht="14.4" x14ac:dyDescent="0.3">
      <c r="A35" s="188" t="s">
        <v>35</v>
      </c>
      <c r="B35" s="212" t="s">
        <v>96</v>
      </c>
      <c r="C35" s="187">
        <v>2018</v>
      </c>
      <c r="D35" s="212" t="s">
        <v>93</v>
      </c>
      <c r="E35" s="7">
        <v>2</v>
      </c>
      <c r="F35" s="114">
        <v>2.9</v>
      </c>
      <c r="G35" s="114">
        <v>3.1</v>
      </c>
      <c r="H35" s="114"/>
      <c r="I35" s="32">
        <f>INT((10-AVERAGE(F35:H35))*1000)/1000</f>
        <v>7</v>
      </c>
      <c r="J35" s="5">
        <f>E35+I35</f>
        <v>9</v>
      </c>
      <c r="K35" s="6">
        <v>2</v>
      </c>
      <c r="L35" s="114">
        <v>1.5</v>
      </c>
      <c r="M35" s="114">
        <v>1.6</v>
      </c>
      <c r="N35" s="114"/>
      <c r="O35" s="32">
        <f>INT((10-AVERAGE(L35:N35))*1000)/1000</f>
        <v>8.4499999999999993</v>
      </c>
      <c r="P35" s="4">
        <f>K35+O35</f>
        <v>10.45</v>
      </c>
      <c r="Q35" s="192">
        <f>J35+P35</f>
        <v>19.45</v>
      </c>
    </row>
    <row r="36" spans="1:17" ht="15" thickBot="1" x14ac:dyDescent="0.35">
      <c r="A36" s="220" t="s">
        <v>36</v>
      </c>
      <c r="B36" s="228" t="s">
        <v>161</v>
      </c>
      <c r="C36" s="229">
        <v>2018</v>
      </c>
      <c r="D36" s="228" t="s">
        <v>38</v>
      </c>
      <c r="E36" s="230">
        <v>2</v>
      </c>
      <c r="F36" s="234">
        <v>2.7</v>
      </c>
      <c r="G36" s="234">
        <v>2.7</v>
      </c>
      <c r="H36" s="234"/>
      <c r="I36" s="231">
        <f>INT((10-AVERAGE(F36:H36))*1000)/1000</f>
        <v>7.3</v>
      </c>
      <c r="J36" s="235">
        <f>E36+I36</f>
        <v>9.3000000000000007</v>
      </c>
      <c r="K36" s="236">
        <v>2</v>
      </c>
      <c r="L36" s="234">
        <v>1.9</v>
      </c>
      <c r="M36" s="234">
        <v>1.9</v>
      </c>
      <c r="N36" s="234"/>
      <c r="O36" s="231">
        <f>INT((10-AVERAGE(L36:N36))*1000)/1000</f>
        <v>8.1</v>
      </c>
      <c r="P36" s="232">
        <f>K36+O36</f>
        <v>10.1</v>
      </c>
      <c r="Q36" s="233">
        <f>J36+P36</f>
        <v>19.399999999999999</v>
      </c>
    </row>
    <row r="37" spans="1:17" ht="18.600000000000001" thickTop="1" x14ac:dyDescent="0.25">
      <c r="B37" s="211"/>
    </row>
    <row r="39" spans="1:17" ht="18" x14ac:dyDescent="0.25">
      <c r="B39" s="211"/>
    </row>
  </sheetData>
  <phoneticPr fontId="3" type="noConversion"/>
  <pageMargins left="0.19685039370078741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indexed="53"/>
  </sheetPr>
  <dimension ref="B1:R25"/>
  <sheetViews>
    <sheetView topLeftCell="A2" workbookViewId="0">
      <selection activeCell="C7" sqref="C7:R7"/>
    </sheetView>
  </sheetViews>
  <sheetFormatPr defaultRowHeight="13.2" x14ac:dyDescent="0.25"/>
  <cols>
    <col min="1" max="1" width="11.44140625" customWidth="1"/>
    <col min="2" max="2" width="7.44140625" customWidth="1"/>
    <col min="3" max="3" width="19.5546875" customWidth="1"/>
    <col min="4" max="4" width="7.6640625" customWidth="1"/>
    <col min="5" max="5" width="26.109375" customWidth="1"/>
    <col min="6" max="6" width="6" customWidth="1"/>
    <col min="7" max="9" width="6" hidden="1" customWidth="1"/>
    <col min="10" max="10" width="7.33203125" customWidth="1"/>
    <col min="11" max="11" width="6.88671875" customWidth="1"/>
    <col min="12" max="12" width="6" customWidth="1"/>
    <col min="13" max="15" width="6" hidden="1" customWidth="1"/>
    <col min="16" max="16" width="7" customWidth="1"/>
    <col min="17" max="17" width="6.88671875" customWidth="1"/>
    <col min="18" max="18" width="9" customWidth="1"/>
  </cols>
  <sheetData>
    <row r="1" spans="2:18" ht="33" customHeight="1" x14ac:dyDescent="0.25"/>
    <row r="2" spans="2:18" ht="22.8" x14ac:dyDescent="0.4">
      <c r="C2" s="1" t="s">
        <v>158</v>
      </c>
      <c r="E2" s="1"/>
    </row>
    <row r="3" spans="2:18" ht="38.25" customHeight="1" thickBot="1" x14ac:dyDescent="0.45">
      <c r="C3" s="1"/>
      <c r="E3" s="1"/>
    </row>
    <row r="4" spans="2:18" ht="12.9" customHeight="1" thickTop="1" x14ac:dyDescent="0.25">
      <c r="B4" s="21"/>
      <c r="C4" s="22"/>
      <c r="D4" s="22"/>
      <c r="E4" s="22"/>
      <c r="F4" s="15"/>
      <c r="G4" s="9"/>
      <c r="H4" s="9"/>
      <c r="I4" s="9"/>
      <c r="J4" s="9"/>
      <c r="K4" s="46"/>
      <c r="L4" s="15"/>
      <c r="M4" s="9"/>
      <c r="N4" s="9"/>
      <c r="O4" s="9"/>
      <c r="P4" s="9"/>
      <c r="Q4" s="46"/>
      <c r="R4" s="53"/>
    </row>
    <row r="5" spans="2:18" ht="12.9" customHeight="1" x14ac:dyDescent="0.25">
      <c r="B5" s="24"/>
      <c r="C5" s="25"/>
      <c r="D5" s="25"/>
      <c r="E5" s="25"/>
      <c r="F5" s="16"/>
      <c r="G5" s="237"/>
      <c r="H5" s="237"/>
      <c r="I5" s="237"/>
      <c r="J5" s="237"/>
      <c r="K5" s="30"/>
      <c r="L5" s="16"/>
      <c r="M5" s="237"/>
      <c r="N5" s="237"/>
      <c r="O5" s="237"/>
      <c r="P5" s="237"/>
      <c r="Q5" s="30"/>
      <c r="R5" s="54"/>
    </row>
    <row r="6" spans="2:18" ht="12.9" customHeight="1" x14ac:dyDescent="0.25">
      <c r="B6" s="26" t="s">
        <v>0</v>
      </c>
      <c r="C6" s="27" t="s">
        <v>18</v>
      </c>
      <c r="D6" s="27" t="s">
        <v>16</v>
      </c>
      <c r="E6" s="27" t="s">
        <v>22</v>
      </c>
      <c r="F6" s="17"/>
      <c r="G6" s="14"/>
      <c r="H6" s="14"/>
      <c r="I6" s="14"/>
      <c r="J6" s="14"/>
      <c r="K6" s="47"/>
      <c r="L6" s="17"/>
      <c r="M6" s="14"/>
      <c r="N6" s="14"/>
      <c r="O6" s="14"/>
      <c r="P6" s="14"/>
      <c r="Q6" s="47"/>
      <c r="R6" s="55"/>
    </row>
    <row r="7" spans="2:18" ht="12.9" customHeight="1" x14ac:dyDescent="0.25">
      <c r="B7" s="26"/>
      <c r="C7" s="16"/>
      <c r="D7" s="25"/>
      <c r="E7" s="30"/>
      <c r="F7" s="36" t="s">
        <v>24</v>
      </c>
      <c r="G7" s="110" t="s">
        <v>31</v>
      </c>
      <c r="H7" s="110" t="s">
        <v>32</v>
      </c>
      <c r="I7" s="110" t="s">
        <v>33</v>
      </c>
      <c r="J7" s="37" t="s">
        <v>25</v>
      </c>
      <c r="K7" s="51" t="s">
        <v>21</v>
      </c>
      <c r="L7" s="36" t="s">
        <v>24</v>
      </c>
      <c r="M7" s="110" t="s">
        <v>31</v>
      </c>
      <c r="N7" s="110" t="s">
        <v>32</v>
      </c>
      <c r="O7" s="110" t="s">
        <v>33</v>
      </c>
      <c r="P7" s="37" t="s">
        <v>25</v>
      </c>
      <c r="Q7" s="51" t="s">
        <v>21</v>
      </c>
      <c r="R7" s="55" t="s">
        <v>1</v>
      </c>
    </row>
    <row r="8" spans="2:18" ht="13.95" customHeight="1" x14ac:dyDescent="0.3">
      <c r="B8" s="97" t="s">
        <v>2</v>
      </c>
      <c r="C8" s="212" t="s">
        <v>101</v>
      </c>
      <c r="D8" s="187">
        <v>2017</v>
      </c>
      <c r="E8" s="212" t="s">
        <v>40</v>
      </c>
      <c r="F8" s="181">
        <v>2.2000000000000002</v>
      </c>
      <c r="G8" s="184">
        <v>1</v>
      </c>
      <c r="H8" s="184">
        <v>0.8</v>
      </c>
      <c r="I8" s="184"/>
      <c r="J8" s="32">
        <f>INT((10-AVERAGE(G8:I8))*1000)/1000</f>
        <v>9.1</v>
      </c>
      <c r="K8" s="5">
        <f>F8+J8</f>
        <v>11.3</v>
      </c>
      <c r="L8" s="180">
        <v>2.1</v>
      </c>
      <c r="M8" s="184">
        <v>1</v>
      </c>
      <c r="N8" s="184">
        <v>0.8</v>
      </c>
      <c r="O8" s="184"/>
      <c r="P8" s="32">
        <f>INT((10-AVERAGE(M8:O8))*1000)/1000</f>
        <v>9.1</v>
      </c>
      <c r="Q8" s="4">
        <f>L8+P8</f>
        <v>11.2</v>
      </c>
      <c r="R8" s="31">
        <f>K8+Q8</f>
        <v>22.5</v>
      </c>
    </row>
    <row r="9" spans="2:18" ht="13.95" customHeight="1" x14ac:dyDescent="0.3">
      <c r="B9" s="97" t="s">
        <v>3</v>
      </c>
      <c r="C9" s="212" t="s">
        <v>102</v>
      </c>
      <c r="D9" s="187">
        <v>2017</v>
      </c>
      <c r="E9" s="212" t="s">
        <v>40</v>
      </c>
      <c r="F9" s="181">
        <v>2.5</v>
      </c>
      <c r="G9" s="184">
        <v>1.5</v>
      </c>
      <c r="H9" s="184">
        <v>1.3</v>
      </c>
      <c r="I9" s="184"/>
      <c r="J9" s="32">
        <f>INT((10-AVERAGE(G9:I9))*1000)/1000</f>
        <v>8.6</v>
      </c>
      <c r="K9" s="5">
        <f>F9+J9</f>
        <v>11.1</v>
      </c>
      <c r="L9" s="180">
        <v>2.1</v>
      </c>
      <c r="M9" s="184">
        <v>0.8</v>
      </c>
      <c r="N9" s="184">
        <v>0.7</v>
      </c>
      <c r="O9" s="184"/>
      <c r="P9" s="32">
        <f>INT((10-AVERAGE(M9:O9))*1000)/1000</f>
        <v>9.25</v>
      </c>
      <c r="Q9" s="4">
        <f>L9+P9</f>
        <v>11.35</v>
      </c>
      <c r="R9" s="31">
        <f>K9+Q9</f>
        <v>22.45</v>
      </c>
    </row>
    <row r="10" spans="2:18" ht="13.95" customHeight="1" x14ac:dyDescent="0.3">
      <c r="B10" s="97" t="s">
        <v>4</v>
      </c>
      <c r="C10" s="212" t="s">
        <v>108</v>
      </c>
      <c r="D10" s="187">
        <v>2017</v>
      </c>
      <c r="E10" s="212" t="s">
        <v>107</v>
      </c>
      <c r="F10" s="181">
        <v>2.2999999999999998</v>
      </c>
      <c r="G10" s="184">
        <v>1.3</v>
      </c>
      <c r="H10" s="184">
        <v>1.1000000000000001</v>
      </c>
      <c r="I10" s="184"/>
      <c r="J10" s="32">
        <f>INT((10-AVERAGE(G10:I10))*1000)/1000</f>
        <v>8.8000000000000007</v>
      </c>
      <c r="K10" s="5">
        <f>F10+J10</f>
        <v>11.100000000000001</v>
      </c>
      <c r="L10" s="180">
        <v>2.2000000000000002</v>
      </c>
      <c r="M10" s="184">
        <v>1.6</v>
      </c>
      <c r="N10" s="184">
        <v>1.3</v>
      </c>
      <c r="O10" s="184"/>
      <c r="P10" s="32">
        <f>INT((10-AVERAGE(M10:O10))*1000)/1000</f>
        <v>8.5500000000000007</v>
      </c>
      <c r="Q10" s="4">
        <f>L10+P10</f>
        <v>10.75</v>
      </c>
      <c r="R10" s="31">
        <f>K10+Q10</f>
        <v>21.85</v>
      </c>
    </row>
    <row r="11" spans="2:18" ht="13.95" customHeight="1" x14ac:dyDescent="0.3">
      <c r="B11" s="97" t="s">
        <v>5</v>
      </c>
      <c r="C11" s="212" t="s">
        <v>103</v>
      </c>
      <c r="D11" s="187">
        <v>2017</v>
      </c>
      <c r="E11" s="212" t="s">
        <v>40</v>
      </c>
      <c r="F11" s="181">
        <v>2.5</v>
      </c>
      <c r="G11" s="184">
        <v>1.7</v>
      </c>
      <c r="H11" s="184">
        <v>2.1</v>
      </c>
      <c r="I11" s="189"/>
      <c r="J11" s="32">
        <f>INT((10-AVERAGE(G11:I11))*1000)/1000</f>
        <v>8.1</v>
      </c>
      <c r="K11" s="5">
        <f>F11+J11</f>
        <v>10.6</v>
      </c>
      <c r="L11" s="180">
        <v>2.2999999999999998</v>
      </c>
      <c r="M11" s="184">
        <v>1.1000000000000001</v>
      </c>
      <c r="N11" s="184">
        <v>1.1000000000000001</v>
      </c>
      <c r="O11" s="184"/>
      <c r="P11" s="32">
        <f>INT((10-AVERAGE(M11:O11))*1000)/1000</f>
        <v>8.9</v>
      </c>
      <c r="Q11" s="4">
        <f>L11+P11</f>
        <v>11.2</v>
      </c>
      <c r="R11" s="31">
        <f>K11+Q11</f>
        <v>21.799999999999997</v>
      </c>
    </row>
    <row r="12" spans="2:18" ht="13.95" customHeight="1" x14ac:dyDescent="0.3">
      <c r="B12" s="97" t="s">
        <v>6</v>
      </c>
      <c r="C12" s="212" t="s">
        <v>104</v>
      </c>
      <c r="D12" s="187">
        <v>2017</v>
      </c>
      <c r="E12" s="212" t="s">
        <v>40</v>
      </c>
      <c r="F12" s="181">
        <v>2.2000000000000002</v>
      </c>
      <c r="G12" s="184">
        <v>1.2</v>
      </c>
      <c r="H12" s="184">
        <v>1.4</v>
      </c>
      <c r="I12" s="184"/>
      <c r="J12" s="32">
        <f>INT((10-AVERAGE(G12:I12))*1000)/1000</f>
        <v>8.6999999999999993</v>
      </c>
      <c r="K12" s="5">
        <f>F12+J12</f>
        <v>10.899999999999999</v>
      </c>
      <c r="L12" s="180">
        <v>2.1</v>
      </c>
      <c r="M12" s="184">
        <v>1.4</v>
      </c>
      <c r="N12" s="184">
        <v>1.4</v>
      </c>
      <c r="O12" s="184"/>
      <c r="P12" s="32">
        <f>INT((10-AVERAGE(M12:O12))*1000)/1000</f>
        <v>8.6</v>
      </c>
      <c r="Q12" s="4">
        <f>L12+P12</f>
        <v>10.7</v>
      </c>
      <c r="R12" s="31">
        <f>K12+Q12</f>
        <v>21.599999999999998</v>
      </c>
    </row>
    <row r="13" spans="2:18" ht="13.95" customHeight="1" x14ac:dyDescent="0.3">
      <c r="B13" s="97" t="s">
        <v>7</v>
      </c>
      <c r="C13" s="212" t="s">
        <v>109</v>
      </c>
      <c r="D13" s="187">
        <v>2017</v>
      </c>
      <c r="E13" s="212" t="s">
        <v>38</v>
      </c>
      <c r="F13" s="181">
        <v>2.1</v>
      </c>
      <c r="G13" s="184">
        <v>1.5</v>
      </c>
      <c r="H13" s="184">
        <v>1.5</v>
      </c>
      <c r="I13" s="184"/>
      <c r="J13" s="32">
        <f>INT((10-AVERAGE(G13:I13))*1000)/1000</f>
        <v>8.5</v>
      </c>
      <c r="K13" s="5">
        <f>F13+J13</f>
        <v>10.6</v>
      </c>
      <c r="L13" s="180">
        <v>2.1</v>
      </c>
      <c r="M13" s="184">
        <v>1.2</v>
      </c>
      <c r="N13" s="184">
        <v>1.1000000000000001</v>
      </c>
      <c r="O13" s="184"/>
      <c r="P13" s="32">
        <f>INT((10-AVERAGE(M13:O13))*1000)/1000</f>
        <v>8.85</v>
      </c>
      <c r="Q13" s="4">
        <f>L13+P13</f>
        <v>10.95</v>
      </c>
      <c r="R13" s="31">
        <f>K13+Q13</f>
        <v>21.549999999999997</v>
      </c>
    </row>
    <row r="14" spans="2:18" ht="13.95" customHeight="1" x14ac:dyDescent="0.3">
      <c r="B14" s="97" t="s">
        <v>8</v>
      </c>
      <c r="C14" s="212" t="s">
        <v>98</v>
      </c>
      <c r="D14" s="187">
        <v>2017</v>
      </c>
      <c r="E14" s="212" t="s">
        <v>37</v>
      </c>
      <c r="F14" s="181">
        <v>2.2000000000000002</v>
      </c>
      <c r="G14" s="184">
        <v>1.8</v>
      </c>
      <c r="H14" s="184">
        <v>1.8</v>
      </c>
      <c r="I14" s="189"/>
      <c r="J14" s="32">
        <f>INT((10-AVERAGE(G14:I14))*1000)/1000</f>
        <v>8.1999999999999993</v>
      </c>
      <c r="K14" s="5">
        <f>F14+J14</f>
        <v>10.399999999999999</v>
      </c>
      <c r="L14" s="180">
        <v>2.2000000000000002</v>
      </c>
      <c r="M14" s="184">
        <v>1.5</v>
      </c>
      <c r="N14" s="184">
        <v>1.2</v>
      </c>
      <c r="O14" s="184"/>
      <c r="P14" s="32">
        <f>INT((10-AVERAGE(M14:O14))*1000)/1000</f>
        <v>8.65</v>
      </c>
      <c r="Q14" s="4">
        <f>L14+P14</f>
        <v>10.850000000000001</v>
      </c>
      <c r="R14" s="31">
        <f>K14+Q14</f>
        <v>21.25</v>
      </c>
    </row>
    <row r="15" spans="2:18" ht="13.95" customHeight="1" x14ac:dyDescent="0.3">
      <c r="B15" s="97" t="s">
        <v>9</v>
      </c>
      <c r="C15" s="212" t="s">
        <v>110</v>
      </c>
      <c r="D15" s="187">
        <v>2017</v>
      </c>
      <c r="E15" s="212" t="s">
        <v>38</v>
      </c>
      <c r="F15" s="181">
        <v>2.1</v>
      </c>
      <c r="G15" s="184">
        <v>2.4</v>
      </c>
      <c r="H15" s="184">
        <v>2.2000000000000002</v>
      </c>
      <c r="I15" s="184"/>
      <c r="J15" s="32">
        <f>INT((10-AVERAGE(G15:I15))*1000)/1000</f>
        <v>7.7</v>
      </c>
      <c r="K15" s="5">
        <f>F15+J15</f>
        <v>9.8000000000000007</v>
      </c>
      <c r="L15" s="180">
        <v>2.1</v>
      </c>
      <c r="M15" s="184">
        <v>0.6</v>
      </c>
      <c r="N15" s="184">
        <v>0.8</v>
      </c>
      <c r="O15" s="184"/>
      <c r="P15" s="32">
        <f>INT((10-AVERAGE(M15:O15))*1000)/1000</f>
        <v>9.3000000000000007</v>
      </c>
      <c r="Q15" s="4">
        <f>L15+P15</f>
        <v>11.4</v>
      </c>
      <c r="R15" s="31">
        <f>K15+Q15</f>
        <v>21.200000000000003</v>
      </c>
    </row>
    <row r="16" spans="2:18" ht="13.95" customHeight="1" x14ac:dyDescent="0.3">
      <c r="B16" s="97" t="s">
        <v>10</v>
      </c>
      <c r="C16" s="212" t="s">
        <v>111</v>
      </c>
      <c r="D16" s="187">
        <v>2017</v>
      </c>
      <c r="E16" s="212" t="s">
        <v>38</v>
      </c>
      <c r="F16" s="181">
        <v>2.1</v>
      </c>
      <c r="G16" s="184">
        <v>2.1</v>
      </c>
      <c r="H16" s="184">
        <v>2.1</v>
      </c>
      <c r="I16" s="184"/>
      <c r="J16" s="32">
        <f>INT((10-AVERAGE(G16:I16))*1000)/1000</f>
        <v>7.9</v>
      </c>
      <c r="K16" s="5">
        <f>F16+J16</f>
        <v>10</v>
      </c>
      <c r="L16" s="180">
        <v>2.2000000000000002</v>
      </c>
      <c r="M16" s="184">
        <v>1.1000000000000001</v>
      </c>
      <c r="N16" s="184">
        <v>1.1000000000000001</v>
      </c>
      <c r="O16" s="184"/>
      <c r="P16" s="32">
        <f>INT((10-AVERAGE(M16:O16))*1000)/1000</f>
        <v>8.9</v>
      </c>
      <c r="Q16" s="4">
        <f>L16+P16</f>
        <v>11.100000000000001</v>
      </c>
      <c r="R16" s="31">
        <f>K16+Q16</f>
        <v>21.1</v>
      </c>
    </row>
    <row r="17" spans="2:18" ht="13.95" customHeight="1" x14ac:dyDescent="0.3">
      <c r="B17" s="97" t="s">
        <v>11</v>
      </c>
      <c r="C17" s="212" t="s">
        <v>99</v>
      </c>
      <c r="D17" s="187">
        <v>2017</v>
      </c>
      <c r="E17" s="212" t="s">
        <v>37</v>
      </c>
      <c r="F17" s="181">
        <v>2.6</v>
      </c>
      <c r="G17" s="184">
        <v>2.1</v>
      </c>
      <c r="H17" s="184">
        <v>2.2999999999999998</v>
      </c>
      <c r="I17" s="184"/>
      <c r="J17" s="32">
        <f>INT((10-AVERAGE(G17:I17))*1000)/1000</f>
        <v>7.8</v>
      </c>
      <c r="K17" s="5">
        <f>F17+J17</f>
        <v>10.4</v>
      </c>
      <c r="L17" s="180">
        <v>2.2999999999999998</v>
      </c>
      <c r="M17" s="184">
        <v>2.2000000000000002</v>
      </c>
      <c r="N17" s="184">
        <v>1.9</v>
      </c>
      <c r="O17" s="184"/>
      <c r="P17" s="32">
        <f>INT((10-AVERAGE(M17:O17))*1000)/1000</f>
        <v>7.95</v>
      </c>
      <c r="Q17" s="4">
        <f>L17+P17</f>
        <v>10.25</v>
      </c>
      <c r="R17" s="31">
        <f>K17+Q17</f>
        <v>20.65</v>
      </c>
    </row>
    <row r="18" spans="2:18" ht="13.95" customHeight="1" x14ac:dyDescent="0.3">
      <c r="B18" s="97" t="s">
        <v>12</v>
      </c>
      <c r="C18" s="212" t="s">
        <v>105</v>
      </c>
      <c r="D18" s="187">
        <v>2017</v>
      </c>
      <c r="E18" s="212" t="s">
        <v>41</v>
      </c>
      <c r="F18" s="181">
        <v>2.1</v>
      </c>
      <c r="G18" s="184">
        <v>2.4</v>
      </c>
      <c r="H18" s="184">
        <v>2</v>
      </c>
      <c r="I18" s="184"/>
      <c r="J18" s="32">
        <f>INT((10-AVERAGE(G18:I18))*1000)/1000</f>
        <v>7.8</v>
      </c>
      <c r="K18" s="5">
        <f>F18+J18</f>
        <v>9.9</v>
      </c>
      <c r="L18" s="180">
        <v>2.1</v>
      </c>
      <c r="M18" s="184">
        <v>2</v>
      </c>
      <c r="N18" s="184">
        <v>1.4</v>
      </c>
      <c r="O18" s="184"/>
      <c r="P18" s="32">
        <f>INT((10-AVERAGE(M18:O18))*1000)/1000</f>
        <v>8.3000000000000007</v>
      </c>
      <c r="Q18" s="4">
        <f>L18+P18</f>
        <v>10.4</v>
      </c>
      <c r="R18" s="31">
        <f>K18+Q18</f>
        <v>20.3</v>
      </c>
    </row>
    <row r="19" spans="2:18" ht="13.95" customHeight="1" x14ac:dyDescent="0.3">
      <c r="B19" s="97" t="s">
        <v>13</v>
      </c>
      <c r="C19" s="212" t="s">
        <v>113</v>
      </c>
      <c r="D19" s="187">
        <v>2017</v>
      </c>
      <c r="E19" s="212" t="s">
        <v>93</v>
      </c>
      <c r="F19" s="182">
        <v>2.1</v>
      </c>
      <c r="G19" s="185">
        <v>2.5</v>
      </c>
      <c r="H19" s="185">
        <v>2.1</v>
      </c>
      <c r="I19" s="185"/>
      <c r="J19" s="32">
        <f>INT((10-AVERAGE(G19:I19))*1000)/1000</f>
        <v>7.7</v>
      </c>
      <c r="K19" s="5">
        <f>F19+J19</f>
        <v>9.8000000000000007</v>
      </c>
      <c r="L19" s="186">
        <v>2.1</v>
      </c>
      <c r="M19" s="185">
        <v>1.9</v>
      </c>
      <c r="N19" s="185">
        <v>1.4</v>
      </c>
      <c r="O19" s="185"/>
      <c r="P19" s="32">
        <f>INT((10-AVERAGE(M19:O19))*1000)/1000</f>
        <v>8.35</v>
      </c>
      <c r="Q19" s="4">
        <f>L19+P19</f>
        <v>10.45</v>
      </c>
      <c r="R19" s="31">
        <f>K19+Q19</f>
        <v>20.25</v>
      </c>
    </row>
    <row r="20" spans="2:18" ht="13.95" customHeight="1" x14ac:dyDescent="0.3">
      <c r="B20" s="97" t="s">
        <v>14</v>
      </c>
      <c r="C20" s="212" t="s">
        <v>100</v>
      </c>
      <c r="D20" s="187">
        <v>2017</v>
      </c>
      <c r="E20" s="212" t="s">
        <v>40</v>
      </c>
      <c r="F20" s="182">
        <v>2.2000000000000002</v>
      </c>
      <c r="G20" s="185">
        <v>1.6</v>
      </c>
      <c r="H20" s="185">
        <v>1.8</v>
      </c>
      <c r="I20" s="185"/>
      <c r="J20" s="32">
        <f>INT((10-AVERAGE(G20:I20))*1000)/1000</f>
        <v>8.3000000000000007</v>
      </c>
      <c r="K20" s="5">
        <f>F20+J20</f>
        <v>10.5</v>
      </c>
      <c r="L20" s="186">
        <v>2</v>
      </c>
      <c r="M20" s="185">
        <v>2.2999999999999998</v>
      </c>
      <c r="N20" s="185">
        <v>2.4</v>
      </c>
      <c r="O20" s="185"/>
      <c r="P20" s="32">
        <f>INT((10-AVERAGE(M20:O20))*1000)/1000</f>
        <v>7.65</v>
      </c>
      <c r="Q20" s="4">
        <f>L20+P20</f>
        <v>9.65</v>
      </c>
      <c r="R20" s="31">
        <f>K20+Q20</f>
        <v>20.149999999999999</v>
      </c>
    </row>
    <row r="21" spans="2:18" ht="13.95" customHeight="1" x14ac:dyDescent="0.3">
      <c r="B21" s="97" t="s">
        <v>15</v>
      </c>
      <c r="C21" s="212" t="s">
        <v>97</v>
      </c>
      <c r="D21" s="187">
        <v>2017</v>
      </c>
      <c r="E21" s="212" t="s">
        <v>37</v>
      </c>
      <c r="F21" s="182">
        <v>2.2000000000000002</v>
      </c>
      <c r="G21" s="185">
        <v>2.2000000000000002</v>
      </c>
      <c r="H21" s="185">
        <v>2.4</v>
      </c>
      <c r="I21" s="185"/>
      <c r="J21" s="32">
        <f>INT((10-AVERAGE(G21:I21))*1000)/1000</f>
        <v>7.7</v>
      </c>
      <c r="K21" s="5">
        <f>F21+J21</f>
        <v>9.9</v>
      </c>
      <c r="L21" s="186">
        <v>2.2999999999999998</v>
      </c>
      <c r="M21" s="185">
        <v>2</v>
      </c>
      <c r="N21" s="185">
        <v>2.2000000000000002</v>
      </c>
      <c r="O21" s="185"/>
      <c r="P21" s="32">
        <f>INT((10-AVERAGE(M21:O21))*1000)/1000</f>
        <v>7.9</v>
      </c>
      <c r="Q21" s="4">
        <f>L21+P21</f>
        <v>10.199999999999999</v>
      </c>
      <c r="R21" s="31">
        <f>K21+Q21</f>
        <v>20.100000000000001</v>
      </c>
    </row>
    <row r="22" spans="2:18" ht="13.95" customHeight="1" x14ac:dyDescent="0.3">
      <c r="B22" s="97" t="s">
        <v>19</v>
      </c>
      <c r="C22" s="212" t="s">
        <v>70</v>
      </c>
      <c r="D22" s="187">
        <v>2017</v>
      </c>
      <c r="E22" s="212" t="s">
        <v>38</v>
      </c>
      <c r="F22" s="182">
        <v>2.1</v>
      </c>
      <c r="G22" s="185">
        <v>2.7</v>
      </c>
      <c r="H22" s="185">
        <v>2.7</v>
      </c>
      <c r="I22" s="190"/>
      <c r="J22" s="160">
        <f>INT((10-AVERAGE(G22:I22))*1000)/1000</f>
        <v>7.3</v>
      </c>
      <c r="K22" s="112">
        <f>F22+J22</f>
        <v>9.4</v>
      </c>
      <c r="L22" s="186">
        <v>2.1</v>
      </c>
      <c r="M22" s="185">
        <v>1.7</v>
      </c>
      <c r="N22" s="185">
        <v>1.3</v>
      </c>
      <c r="O22" s="185"/>
      <c r="P22" s="160">
        <f>INT((10-AVERAGE(M22:O22))*1000)/1000</f>
        <v>8.5</v>
      </c>
      <c r="Q22" s="117">
        <f>L22+P22</f>
        <v>10.6</v>
      </c>
      <c r="R22" s="119">
        <f>K22+Q22</f>
        <v>20</v>
      </c>
    </row>
    <row r="23" spans="2:18" ht="13.95" customHeight="1" x14ac:dyDescent="0.3">
      <c r="B23" s="97" t="s">
        <v>26</v>
      </c>
      <c r="C23" s="212" t="s">
        <v>106</v>
      </c>
      <c r="D23" s="187">
        <v>2017</v>
      </c>
      <c r="E23" s="212" t="s">
        <v>107</v>
      </c>
      <c r="F23" s="181">
        <v>2.1</v>
      </c>
      <c r="G23" s="184">
        <v>3</v>
      </c>
      <c r="H23" s="184">
        <v>2.6</v>
      </c>
      <c r="I23" s="184"/>
      <c r="J23" s="32">
        <f>INT((10-AVERAGE(G23:I23))*1000)/1000</f>
        <v>7.2</v>
      </c>
      <c r="K23" s="5">
        <f>F23+J23</f>
        <v>9.3000000000000007</v>
      </c>
      <c r="L23" s="180">
        <v>2.1</v>
      </c>
      <c r="M23" s="184">
        <v>1.9</v>
      </c>
      <c r="N23" s="184">
        <v>1.8</v>
      </c>
      <c r="O23" s="184"/>
      <c r="P23" s="32">
        <f>INT((10-AVERAGE(M23:O23))*1000)/1000</f>
        <v>8.15</v>
      </c>
      <c r="Q23" s="5">
        <f>L23+P23</f>
        <v>10.25</v>
      </c>
      <c r="R23" s="8">
        <f>K23+Q23</f>
        <v>19.55</v>
      </c>
    </row>
    <row r="24" spans="2:18" ht="13.95" customHeight="1" thickBot="1" x14ac:dyDescent="0.35">
      <c r="B24" s="220" t="s">
        <v>27</v>
      </c>
      <c r="C24" s="228" t="s">
        <v>112</v>
      </c>
      <c r="D24" s="229">
        <v>2017</v>
      </c>
      <c r="E24" s="228" t="s">
        <v>38</v>
      </c>
      <c r="F24" s="238">
        <v>2.1</v>
      </c>
      <c r="G24" s="239">
        <v>2.9</v>
      </c>
      <c r="H24" s="239">
        <v>2.7</v>
      </c>
      <c r="I24" s="239"/>
      <c r="J24" s="231">
        <f>INT((10-AVERAGE(G24:I24))*1000)/1000</f>
        <v>7.2</v>
      </c>
      <c r="K24" s="235">
        <f>F24+J24</f>
        <v>9.3000000000000007</v>
      </c>
      <c r="L24" s="240">
        <v>2.2000000000000002</v>
      </c>
      <c r="M24" s="239">
        <v>2.2000000000000002</v>
      </c>
      <c r="N24" s="239">
        <v>1.9</v>
      </c>
      <c r="O24" s="239"/>
      <c r="P24" s="231">
        <f>INT((10-AVERAGE(M24:O24))*1000)/1000</f>
        <v>7.95</v>
      </c>
      <c r="Q24" s="235">
        <f>L24+P24</f>
        <v>10.15</v>
      </c>
      <c r="R24" s="241">
        <f>K24+Q24</f>
        <v>19.450000000000003</v>
      </c>
    </row>
    <row r="25" spans="2:18" ht="13.8" thickTop="1" x14ac:dyDescent="0.25"/>
  </sheetData>
  <sortState xmlns:xlrd2="http://schemas.microsoft.com/office/spreadsheetml/2017/richdata2" ref="C8:R22">
    <sortCondition descending="1" ref="R8:R22"/>
  </sortState>
  <phoneticPr fontId="3" type="noConversion"/>
  <pageMargins left="0.39370078740157483" right="0.39370078740157483" top="0.3125" bottom="0.312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22"/>
  <sheetViews>
    <sheetView zoomScaleNormal="100" workbookViewId="0">
      <selection activeCell="B6" sqref="B6:Q6"/>
    </sheetView>
  </sheetViews>
  <sheetFormatPr defaultRowHeight="13.2" x14ac:dyDescent="0.25"/>
  <cols>
    <col min="1" max="1" width="4.44140625" customWidth="1"/>
    <col min="2" max="2" width="23.6640625" customWidth="1"/>
    <col min="3" max="3" width="7.6640625" customWidth="1"/>
    <col min="4" max="4" width="25.88671875" customWidth="1"/>
    <col min="6" max="6" width="7.5546875" hidden="1" customWidth="1"/>
    <col min="7" max="8" width="7" hidden="1" customWidth="1"/>
    <col min="12" max="12" width="7.6640625" hidden="1" customWidth="1"/>
    <col min="13" max="13" width="7.44140625" hidden="1" customWidth="1"/>
    <col min="14" max="14" width="6.5546875" hidden="1" customWidth="1"/>
  </cols>
  <sheetData>
    <row r="1" spans="1:17" ht="22.8" x14ac:dyDescent="0.4">
      <c r="B1" s="1" t="s">
        <v>159</v>
      </c>
      <c r="D1" s="1"/>
    </row>
    <row r="2" spans="1:17" ht="23.4" thickBot="1" x14ac:dyDescent="0.45">
      <c r="B2" s="1"/>
      <c r="D2" s="1"/>
    </row>
    <row r="3" spans="1:17" ht="13.8" thickTop="1" x14ac:dyDescent="0.25">
      <c r="A3" s="21"/>
      <c r="B3" s="22"/>
      <c r="C3" s="22"/>
      <c r="D3" s="22"/>
      <c r="E3" s="15"/>
      <c r="F3" s="9"/>
      <c r="G3" s="9"/>
      <c r="H3" s="9"/>
      <c r="I3" s="9"/>
      <c r="J3" s="46"/>
      <c r="K3" s="15"/>
      <c r="L3" s="9"/>
      <c r="M3" s="9"/>
      <c r="N3" s="9"/>
      <c r="O3" s="9"/>
      <c r="P3" s="46"/>
      <c r="Q3" s="53"/>
    </row>
    <row r="4" spans="1:17" x14ac:dyDescent="0.25">
      <c r="A4" s="24"/>
      <c r="B4" s="25"/>
      <c r="C4" s="25"/>
      <c r="D4" s="25"/>
      <c r="E4" s="16"/>
      <c r="F4" s="237"/>
      <c r="G4" s="237"/>
      <c r="H4" s="237"/>
      <c r="I4" s="237"/>
      <c r="J4" s="30"/>
      <c r="K4" s="16"/>
      <c r="L4" s="237"/>
      <c r="M4" s="237"/>
      <c r="N4" s="237"/>
      <c r="O4" s="237"/>
      <c r="P4" s="30"/>
      <c r="Q4" s="54"/>
    </row>
    <row r="5" spans="1:17" ht="13.8" x14ac:dyDescent="0.25">
      <c r="A5" s="98" t="s">
        <v>20</v>
      </c>
      <c r="B5" s="27" t="s">
        <v>18</v>
      </c>
      <c r="C5" s="27" t="s">
        <v>16</v>
      </c>
      <c r="D5" s="27" t="s">
        <v>22</v>
      </c>
      <c r="E5" s="17"/>
      <c r="F5" s="14"/>
      <c r="G5" s="14"/>
      <c r="H5" s="14"/>
      <c r="I5" s="14"/>
      <c r="J5" s="47"/>
      <c r="K5" s="17"/>
      <c r="L5" s="14"/>
      <c r="M5" s="14"/>
      <c r="N5" s="14"/>
      <c r="O5" s="14"/>
      <c r="P5" s="47"/>
      <c r="Q5" s="55"/>
    </row>
    <row r="6" spans="1:17" ht="13.8" x14ac:dyDescent="0.25">
      <c r="A6" s="26"/>
      <c r="B6" s="16"/>
      <c r="C6" s="25"/>
      <c r="D6" s="30"/>
      <c r="E6" s="36" t="s">
        <v>24</v>
      </c>
      <c r="F6" s="110" t="s">
        <v>31</v>
      </c>
      <c r="G6" s="110" t="s">
        <v>32</v>
      </c>
      <c r="H6" s="110" t="s">
        <v>33</v>
      </c>
      <c r="I6" s="37" t="s">
        <v>25</v>
      </c>
      <c r="J6" s="51" t="s">
        <v>21</v>
      </c>
      <c r="K6" s="36" t="s">
        <v>24</v>
      </c>
      <c r="L6" s="110" t="s">
        <v>31</v>
      </c>
      <c r="M6" s="110" t="s">
        <v>32</v>
      </c>
      <c r="N6" s="110" t="s">
        <v>33</v>
      </c>
      <c r="O6" s="37" t="s">
        <v>25</v>
      </c>
      <c r="P6" s="51" t="s">
        <v>21</v>
      </c>
      <c r="Q6" s="55" t="s">
        <v>1</v>
      </c>
    </row>
    <row r="7" spans="1:17" ht="13.95" customHeight="1" x14ac:dyDescent="0.3">
      <c r="A7" s="96" t="s">
        <v>2</v>
      </c>
      <c r="B7" s="214" t="s">
        <v>131</v>
      </c>
      <c r="C7" s="215">
        <v>2016</v>
      </c>
      <c r="D7" s="214" t="s">
        <v>93</v>
      </c>
      <c r="E7" s="6">
        <v>2.2999999999999998</v>
      </c>
      <c r="F7" s="7">
        <v>1.7</v>
      </c>
      <c r="G7" s="7">
        <v>1.4</v>
      </c>
      <c r="H7" s="7"/>
      <c r="I7" s="32">
        <f>INT((10-AVERAGE(F7:H7))*1000)/1000</f>
        <v>8.4499999999999993</v>
      </c>
      <c r="J7" s="5">
        <f>E7+I7</f>
        <v>10.75</v>
      </c>
      <c r="K7" s="6">
        <v>2.1</v>
      </c>
      <c r="L7" s="7">
        <v>1</v>
      </c>
      <c r="M7" s="7">
        <v>0.8</v>
      </c>
      <c r="N7" s="7"/>
      <c r="O7" s="32">
        <f>INT((10-AVERAGE(L7:N7))*1000)/1000</f>
        <v>9.1</v>
      </c>
      <c r="P7" s="5">
        <f>K7+O7</f>
        <v>11.2</v>
      </c>
      <c r="Q7" s="8">
        <f>J7+P7</f>
        <v>21.95</v>
      </c>
    </row>
    <row r="8" spans="1:17" ht="13.95" customHeight="1" x14ac:dyDescent="0.3">
      <c r="A8" s="96" t="s">
        <v>3</v>
      </c>
      <c r="B8" s="216" t="s">
        <v>51</v>
      </c>
      <c r="C8" s="217">
        <v>2014</v>
      </c>
      <c r="D8" s="216" t="s">
        <v>38</v>
      </c>
      <c r="E8" s="7">
        <v>2.6</v>
      </c>
      <c r="F8" s="7">
        <v>2.2000000000000002</v>
      </c>
      <c r="G8" s="7">
        <v>2</v>
      </c>
      <c r="H8" s="7"/>
      <c r="I8" s="32">
        <f>INT((10-AVERAGE(F8:H8))*1000)/1000</f>
        <v>7.9</v>
      </c>
      <c r="J8" s="5">
        <f>E8+I8</f>
        <v>10.5</v>
      </c>
      <c r="K8" s="6">
        <v>2.2999999999999998</v>
      </c>
      <c r="L8" s="7">
        <v>1.1000000000000001</v>
      </c>
      <c r="M8" s="7">
        <v>1.3</v>
      </c>
      <c r="N8" s="7"/>
      <c r="O8" s="32">
        <f>INT((10-AVERAGE(L8:N8))*1000)/1000</f>
        <v>8.8000000000000007</v>
      </c>
      <c r="P8" s="5">
        <f>K8+O8</f>
        <v>11.100000000000001</v>
      </c>
      <c r="Q8" s="8">
        <f>J8+P8</f>
        <v>21.6</v>
      </c>
    </row>
    <row r="9" spans="1:17" ht="13.95" customHeight="1" x14ac:dyDescent="0.3">
      <c r="A9" s="96" t="s">
        <v>4</v>
      </c>
      <c r="B9" s="216" t="s">
        <v>135</v>
      </c>
      <c r="C9" s="217">
        <v>2016</v>
      </c>
      <c r="D9" s="216" t="s">
        <v>40</v>
      </c>
      <c r="E9" s="7">
        <v>2.2000000000000002</v>
      </c>
      <c r="F9" s="7">
        <v>1.7</v>
      </c>
      <c r="G9" s="7">
        <v>1.7</v>
      </c>
      <c r="H9" s="7"/>
      <c r="I9" s="32">
        <f>INT((10-AVERAGE(F9:H9))*1000)/1000</f>
        <v>8.3000000000000007</v>
      </c>
      <c r="J9" s="5">
        <f>E9+I9</f>
        <v>10.5</v>
      </c>
      <c r="K9" s="6">
        <v>2.1</v>
      </c>
      <c r="L9" s="7">
        <v>1.2</v>
      </c>
      <c r="M9" s="7">
        <v>0.9</v>
      </c>
      <c r="N9" s="7"/>
      <c r="O9" s="32">
        <f>INT((10-AVERAGE(L9:N9))*1000)/1000</f>
        <v>8.9499999999999993</v>
      </c>
      <c r="P9" s="5">
        <f>K9+O9</f>
        <v>11.049999999999999</v>
      </c>
      <c r="Q9" s="8">
        <f>J9+P9</f>
        <v>21.549999999999997</v>
      </c>
    </row>
    <row r="10" spans="1:17" ht="13.95" customHeight="1" x14ac:dyDescent="0.3">
      <c r="A10" s="96" t="s">
        <v>5</v>
      </c>
      <c r="B10" s="216" t="s">
        <v>136</v>
      </c>
      <c r="C10" s="217">
        <v>2014</v>
      </c>
      <c r="D10" s="216" t="s">
        <v>38</v>
      </c>
      <c r="E10" s="7">
        <v>2.1</v>
      </c>
      <c r="F10" s="7">
        <v>1.5</v>
      </c>
      <c r="G10" s="7">
        <v>1.3</v>
      </c>
      <c r="H10" s="7"/>
      <c r="I10" s="32">
        <f>INT((10-AVERAGE(F10:H10))*1000)/1000</f>
        <v>8.6</v>
      </c>
      <c r="J10" s="5">
        <f>E10+I10</f>
        <v>10.7</v>
      </c>
      <c r="K10" s="6">
        <v>2.2000000000000002</v>
      </c>
      <c r="L10" s="7">
        <v>1.5</v>
      </c>
      <c r="M10" s="7">
        <v>1.4</v>
      </c>
      <c r="N10" s="7"/>
      <c r="O10" s="32">
        <f>INT((10-AVERAGE(L10:N10))*1000)/1000</f>
        <v>8.5500000000000007</v>
      </c>
      <c r="P10" s="5">
        <f>K10+O10</f>
        <v>10.75</v>
      </c>
      <c r="Q10" s="8">
        <f>J10+P10</f>
        <v>21.45</v>
      </c>
    </row>
    <row r="11" spans="1:17" ht="13.95" customHeight="1" x14ac:dyDescent="0.3">
      <c r="A11" s="96" t="s">
        <v>6</v>
      </c>
      <c r="B11" s="216" t="s">
        <v>139</v>
      </c>
      <c r="C11" s="217">
        <v>2016</v>
      </c>
      <c r="D11" s="216" t="s">
        <v>38</v>
      </c>
      <c r="E11" s="7">
        <v>2.2000000000000002</v>
      </c>
      <c r="F11" s="7">
        <v>2.2000000000000002</v>
      </c>
      <c r="G11" s="7">
        <v>1.9</v>
      </c>
      <c r="H11" s="7"/>
      <c r="I11" s="32">
        <f>INT((10-AVERAGE(F11:H11))*1000)/1000</f>
        <v>7.95</v>
      </c>
      <c r="J11" s="5">
        <f>E11+I11</f>
        <v>10.15</v>
      </c>
      <c r="K11" s="6">
        <v>2.2000000000000002</v>
      </c>
      <c r="L11" s="7">
        <v>1</v>
      </c>
      <c r="M11" s="7">
        <v>1.2</v>
      </c>
      <c r="N11" s="7"/>
      <c r="O11" s="32">
        <f>INT((10-AVERAGE(L11:N11))*1000)/1000</f>
        <v>8.9</v>
      </c>
      <c r="P11" s="5">
        <f>K11+O11</f>
        <v>11.100000000000001</v>
      </c>
      <c r="Q11" s="8">
        <f>J11+P11</f>
        <v>21.25</v>
      </c>
    </row>
    <row r="12" spans="1:17" ht="13.95" customHeight="1" x14ac:dyDescent="0.3">
      <c r="A12" s="96" t="s">
        <v>7</v>
      </c>
      <c r="B12" s="216" t="s">
        <v>134</v>
      </c>
      <c r="C12" s="217">
        <v>2013</v>
      </c>
      <c r="D12" s="216" t="s">
        <v>37</v>
      </c>
      <c r="E12" s="7">
        <v>2.5</v>
      </c>
      <c r="F12" s="7">
        <v>1.6</v>
      </c>
      <c r="G12" s="7">
        <v>2.2000000000000002</v>
      </c>
      <c r="H12" s="7"/>
      <c r="I12" s="32">
        <f>INT((10-AVERAGE(F12:H12))*1000)/1000</f>
        <v>8.1</v>
      </c>
      <c r="J12" s="5">
        <f>E12+I12</f>
        <v>10.6</v>
      </c>
      <c r="K12" s="6">
        <v>2.5</v>
      </c>
      <c r="L12" s="7">
        <v>1.9</v>
      </c>
      <c r="M12" s="7">
        <v>1.9</v>
      </c>
      <c r="N12" s="7"/>
      <c r="O12" s="32">
        <f>INT((10-AVERAGE(L12:N12))*1000)/1000</f>
        <v>8.1</v>
      </c>
      <c r="P12" s="5">
        <f>K12+O12</f>
        <v>10.6</v>
      </c>
      <c r="Q12" s="8">
        <f>J12+P12</f>
        <v>21.2</v>
      </c>
    </row>
    <row r="13" spans="1:17" ht="13.95" customHeight="1" x14ac:dyDescent="0.3">
      <c r="A13" s="96" t="s">
        <v>8</v>
      </c>
      <c r="B13" s="216" t="s">
        <v>137</v>
      </c>
      <c r="C13" s="217">
        <v>2016</v>
      </c>
      <c r="D13" s="216" t="s">
        <v>38</v>
      </c>
      <c r="E13" s="118">
        <v>2.1</v>
      </c>
      <c r="F13" s="118">
        <v>2.2000000000000002</v>
      </c>
      <c r="G13" s="118">
        <v>2.4</v>
      </c>
      <c r="H13" s="118"/>
      <c r="I13" s="32">
        <f>INT((10-AVERAGE(F13:H13))*1000)/1000</f>
        <v>7.7</v>
      </c>
      <c r="J13" s="5">
        <f>E13+I13</f>
        <v>9.8000000000000007</v>
      </c>
      <c r="K13" s="116">
        <v>2.2000000000000002</v>
      </c>
      <c r="L13" s="118">
        <v>1.2</v>
      </c>
      <c r="M13" s="118">
        <v>1.3</v>
      </c>
      <c r="N13" s="118"/>
      <c r="O13" s="32">
        <f>INT((10-AVERAGE(L13:N13))*1000)/1000</f>
        <v>8.75</v>
      </c>
      <c r="P13" s="5">
        <f>K13+O13</f>
        <v>10.95</v>
      </c>
      <c r="Q13" s="8">
        <f>J13+P13</f>
        <v>20.75</v>
      </c>
    </row>
    <row r="14" spans="1:17" ht="13.95" customHeight="1" x14ac:dyDescent="0.3">
      <c r="A14" s="96" t="s">
        <v>9</v>
      </c>
      <c r="B14" s="216" t="s">
        <v>138</v>
      </c>
      <c r="C14" s="217">
        <v>2016</v>
      </c>
      <c r="D14" s="216" t="s">
        <v>38</v>
      </c>
      <c r="E14" s="7">
        <v>2.2000000000000002</v>
      </c>
      <c r="F14" s="7">
        <v>2.5</v>
      </c>
      <c r="G14" s="7">
        <v>2.7</v>
      </c>
      <c r="H14" s="7"/>
      <c r="I14" s="32">
        <f>INT((10-AVERAGE(F14:H14))*1000)/1000</f>
        <v>7.4</v>
      </c>
      <c r="J14" s="5">
        <f>E14+I14</f>
        <v>9.6000000000000014</v>
      </c>
      <c r="K14" s="6">
        <v>2.1</v>
      </c>
      <c r="L14" s="7">
        <v>1.2</v>
      </c>
      <c r="M14" s="7">
        <v>1.2</v>
      </c>
      <c r="N14" s="7"/>
      <c r="O14" s="32">
        <f>INT((10-AVERAGE(L14:N14))*1000)/1000</f>
        <v>8.8000000000000007</v>
      </c>
      <c r="P14" s="4">
        <f>K14+O14</f>
        <v>10.9</v>
      </c>
      <c r="Q14" s="8">
        <f>J14+P14</f>
        <v>20.5</v>
      </c>
    </row>
    <row r="15" spans="1:17" ht="13.95" customHeight="1" x14ac:dyDescent="0.3">
      <c r="A15" s="96" t="s">
        <v>10</v>
      </c>
      <c r="B15" s="216" t="s">
        <v>133</v>
      </c>
      <c r="C15" s="217">
        <v>2015</v>
      </c>
      <c r="D15" s="216" t="s">
        <v>37</v>
      </c>
      <c r="E15" s="118">
        <v>2.2000000000000002</v>
      </c>
      <c r="F15" s="118">
        <v>2.2000000000000002</v>
      </c>
      <c r="G15" s="118">
        <v>2.2000000000000002</v>
      </c>
      <c r="H15" s="118"/>
      <c r="I15" s="32">
        <f>INT((10-AVERAGE(F15:H15))*1000)/1000</f>
        <v>7.8</v>
      </c>
      <c r="J15" s="5">
        <f>E15+I15</f>
        <v>10</v>
      </c>
      <c r="K15" s="116">
        <v>2.1</v>
      </c>
      <c r="L15" s="118">
        <v>1.6</v>
      </c>
      <c r="M15" s="118">
        <v>1.8</v>
      </c>
      <c r="N15" s="118"/>
      <c r="O15" s="32">
        <f>INT((10-AVERAGE(L15:N15))*1000)/1000</f>
        <v>8.3000000000000007</v>
      </c>
      <c r="P15" s="4">
        <f>K15+O15</f>
        <v>10.4</v>
      </c>
      <c r="Q15" s="8">
        <f>J15+P15</f>
        <v>20.399999999999999</v>
      </c>
    </row>
    <row r="16" spans="1:17" ht="14.4" x14ac:dyDescent="0.3">
      <c r="A16" s="96" t="s">
        <v>11</v>
      </c>
      <c r="B16" s="216" t="s">
        <v>64</v>
      </c>
      <c r="C16" s="217">
        <v>2015</v>
      </c>
      <c r="D16" s="216" t="s">
        <v>38</v>
      </c>
      <c r="E16" s="118">
        <v>2.1</v>
      </c>
      <c r="F16" s="118">
        <v>2.9</v>
      </c>
      <c r="G16" s="118">
        <v>2.9</v>
      </c>
      <c r="H16" s="118"/>
      <c r="I16" s="32">
        <f>INT((10-AVERAGE(F16:H16))*1000)/1000</f>
        <v>7.1</v>
      </c>
      <c r="J16" s="5">
        <f>E16+I16</f>
        <v>9.1999999999999993</v>
      </c>
      <c r="K16" s="116">
        <v>2.2000000000000002</v>
      </c>
      <c r="L16" s="118">
        <v>1.8</v>
      </c>
      <c r="M16" s="118">
        <v>1.8</v>
      </c>
      <c r="N16" s="118"/>
      <c r="O16" s="32">
        <f>INT((10-AVERAGE(L16:N16))*1000)/1000</f>
        <v>8.1999999999999993</v>
      </c>
      <c r="P16" s="4">
        <f>K16+O16</f>
        <v>10.399999999999999</v>
      </c>
      <c r="Q16" s="8">
        <f>J16+P16</f>
        <v>19.599999999999998</v>
      </c>
    </row>
    <row r="17" spans="1:17" ht="14.4" x14ac:dyDescent="0.3">
      <c r="A17" s="96" t="s">
        <v>12</v>
      </c>
      <c r="B17" s="216" t="s">
        <v>132</v>
      </c>
      <c r="C17" s="217">
        <v>2016</v>
      </c>
      <c r="D17" s="216" t="s">
        <v>37</v>
      </c>
      <c r="E17" s="118">
        <v>2.4</v>
      </c>
      <c r="F17" s="118">
        <v>3.1</v>
      </c>
      <c r="G17" s="118">
        <v>3.1</v>
      </c>
      <c r="H17" s="118"/>
      <c r="I17" s="32">
        <f>INT((10-AVERAGE(F17:H17))*1000)/1000</f>
        <v>6.9</v>
      </c>
      <c r="J17" s="5">
        <f>E17+I17</f>
        <v>9.3000000000000007</v>
      </c>
      <c r="K17" s="116">
        <v>2.4</v>
      </c>
      <c r="L17" s="118">
        <v>2.4</v>
      </c>
      <c r="M17" s="118">
        <v>2.2999999999999998</v>
      </c>
      <c r="N17" s="118"/>
      <c r="O17" s="32">
        <f>INT((10-AVERAGE(L17:N17))*1000)/1000</f>
        <v>7.65</v>
      </c>
      <c r="P17" s="4">
        <f>K17+O17</f>
        <v>10.050000000000001</v>
      </c>
      <c r="Q17" s="8">
        <f>J17+P17</f>
        <v>19.350000000000001</v>
      </c>
    </row>
    <row r="18" spans="1:17" ht="14.4" x14ac:dyDescent="0.3">
      <c r="A18" s="96" t="s">
        <v>13</v>
      </c>
      <c r="B18" s="216" t="s">
        <v>153</v>
      </c>
      <c r="C18" s="217">
        <v>2011</v>
      </c>
      <c r="D18" s="216" t="s">
        <v>38</v>
      </c>
      <c r="E18" s="118">
        <v>1.6</v>
      </c>
      <c r="F18" s="118">
        <v>3</v>
      </c>
      <c r="G18" s="118">
        <v>2.8</v>
      </c>
      <c r="H18" s="118"/>
      <c r="I18" s="32">
        <f>INT((10-AVERAGE(F18:H18))*1000)/1000</f>
        <v>7.1</v>
      </c>
      <c r="J18" s="5">
        <f>E18+I18</f>
        <v>8.6999999999999993</v>
      </c>
      <c r="K18" s="116">
        <v>2.1</v>
      </c>
      <c r="L18" s="118">
        <v>1.7</v>
      </c>
      <c r="M18" s="118">
        <v>1.6</v>
      </c>
      <c r="N18" s="118"/>
      <c r="O18" s="32">
        <f>INT((10-AVERAGE(L18:N18))*1000)/1000</f>
        <v>8.35</v>
      </c>
      <c r="P18" s="4">
        <f>K18+O18</f>
        <v>10.45</v>
      </c>
      <c r="Q18" s="8">
        <f>J18+P18</f>
        <v>19.149999999999999</v>
      </c>
    </row>
    <row r="19" spans="1:17" ht="14.4" x14ac:dyDescent="0.3">
      <c r="A19" s="96" t="s">
        <v>14</v>
      </c>
      <c r="B19" s="216" t="s">
        <v>156</v>
      </c>
      <c r="C19" s="217">
        <v>2014</v>
      </c>
      <c r="D19" s="216" t="s">
        <v>38</v>
      </c>
      <c r="E19" s="118">
        <v>1.6</v>
      </c>
      <c r="F19" s="118">
        <v>3.1</v>
      </c>
      <c r="G19" s="118">
        <v>2.9</v>
      </c>
      <c r="H19" s="118"/>
      <c r="I19" s="32">
        <f>INT((10-AVERAGE(F19:H19))*1000)/1000</f>
        <v>7</v>
      </c>
      <c r="J19" s="5">
        <f>E19+I19</f>
        <v>8.6</v>
      </c>
      <c r="K19" s="116">
        <v>2.1</v>
      </c>
      <c r="L19" s="118">
        <v>1.7</v>
      </c>
      <c r="M19" s="118">
        <v>1.9</v>
      </c>
      <c r="N19" s="118"/>
      <c r="O19" s="32">
        <f>INT((10-AVERAGE(L19:N19))*1000)/1000</f>
        <v>8.1999999999999993</v>
      </c>
      <c r="P19" s="4">
        <f>K19+O19</f>
        <v>10.299999999999999</v>
      </c>
      <c r="Q19" s="8">
        <f>J19+P19</f>
        <v>18.899999999999999</v>
      </c>
    </row>
    <row r="20" spans="1:17" ht="14.4" x14ac:dyDescent="0.3">
      <c r="A20" s="96" t="s">
        <v>15</v>
      </c>
      <c r="B20" s="216" t="s">
        <v>154</v>
      </c>
      <c r="C20" s="217">
        <v>2012</v>
      </c>
      <c r="D20" s="216" t="s">
        <v>38</v>
      </c>
      <c r="E20" s="6">
        <v>2.1</v>
      </c>
      <c r="F20" s="7">
        <v>2.9</v>
      </c>
      <c r="G20" s="7">
        <v>2.7</v>
      </c>
      <c r="H20" s="7"/>
      <c r="I20" s="32">
        <f>INT((10-AVERAGE(F20:H20))*1000)/1000</f>
        <v>7.2</v>
      </c>
      <c r="J20" s="5">
        <f>E20+I20</f>
        <v>9.3000000000000007</v>
      </c>
      <c r="K20" s="6">
        <v>1.6</v>
      </c>
      <c r="L20" s="7">
        <v>3.6</v>
      </c>
      <c r="M20" s="7">
        <v>4.0999999999999996</v>
      </c>
      <c r="N20" s="7"/>
      <c r="O20" s="32">
        <f>INT((10-AVERAGE(L20:N20))*1000)/1000</f>
        <v>6.15</v>
      </c>
      <c r="P20" s="4">
        <f>K20+O20</f>
        <v>7.75</v>
      </c>
      <c r="Q20" s="8">
        <f>J20+P20</f>
        <v>17.05</v>
      </c>
    </row>
    <row r="21" spans="1:17" ht="15" thickBot="1" x14ac:dyDescent="0.35">
      <c r="A21" s="242" t="s">
        <v>19</v>
      </c>
      <c r="B21" s="221" t="s">
        <v>155</v>
      </c>
      <c r="C21" s="222">
        <v>2014</v>
      </c>
      <c r="D21" s="223" t="s">
        <v>38</v>
      </c>
      <c r="E21" s="236">
        <v>1.6</v>
      </c>
      <c r="F21" s="230">
        <v>4</v>
      </c>
      <c r="G21" s="230">
        <v>3.2</v>
      </c>
      <c r="H21" s="230"/>
      <c r="I21" s="231">
        <f>INT((10-AVERAGE(F21:H21))*1000)/1000</f>
        <v>6.4</v>
      </c>
      <c r="J21" s="235">
        <f>E21+I21</f>
        <v>8</v>
      </c>
      <c r="K21" s="236">
        <v>1.5</v>
      </c>
      <c r="L21" s="230">
        <v>2.4</v>
      </c>
      <c r="M21" s="230">
        <v>2.8</v>
      </c>
      <c r="N21" s="230"/>
      <c r="O21" s="231">
        <f>INT((10-AVERAGE(L21:N21))*1000)/1000</f>
        <v>7.4</v>
      </c>
      <c r="P21" s="232">
        <f>K21+O21</f>
        <v>8.9</v>
      </c>
      <c r="Q21" s="241">
        <f>J21+P21</f>
        <v>16.899999999999999</v>
      </c>
    </row>
    <row r="22" spans="1:17" ht="13.8" thickTop="1" x14ac:dyDescent="0.25"/>
  </sheetData>
  <sortState xmlns:xlrd2="http://schemas.microsoft.com/office/spreadsheetml/2017/richdata2" ref="B15:Q15">
    <sortCondition descending="1" ref="Q15"/>
  </sortState>
  <phoneticPr fontId="3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S17"/>
  <sheetViews>
    <sheetView workbookViewId="0">
      <selection activeCell="E23" sqref="E23"/>
    </sheetView>
  </sheetViews>
  <sheetFormatPr defaultRowHeight="13.2" x14ac:dyDescent="0.25"/>
  <cols>
    <col min="1" max="1" width="7.5546875" customWidth="1"/>
    <col min="2" max="2" width="19.44140625" customWidth="1"/>
    <col min="3" max="3" width="7.44140625" customWidth="1"/>
    <col min="4" max="4" width="24.33203125" customWidth="1"/>
    <col min="5" max="5" width="7.6640625" customWidth="1"/>
    <col min="6" max="8" width="7.6640625" hidden="1" customWidth="1"/>
    <col min="9" max="9" width="7.6640625" customWidth="1"/>
    <col min="10" max="10" width="4.5546875" customWidth="1"/>
    <col min="12" max="12" width="7.6640625" customWidth="1"/>
    <col min="13" max="15" width="7.6640625" hidden="1" customWidth="1"/>
    <col min="16" max="16" width="7.6640625" customWidth="1"/>
    <col min="17" max="17" width="5" customWidth="1"/>
    <col min="18" max="18" width="7.6640625" customWidth="1"/>
  </cols>
  <sheetData>
    <row r="1" spans="1:19" ht="22.8" x14ac:dyDescent="0.4">
      <c r="B1" s="1" t="s">
        <v>162</v>
      </c>
    </row>
    <row r="2" spans="1:19" ht="23.4" thickBot="1" x14ac:dyDescent="0.45">
      <c r="B2" s="1"/>
    </row>
    <row r="3" spans="1:19" ht="18" thickTop="1" x14ac:dyDescent="0.3">
      <c r="A3" s="21"/>
      <c r="B3" s="22"/>
      <c r="C3" s="23"/>
      <c r="D3" s="23"/>
      <c r="E3" s="18"/>
      <c r="F3" s="18"/>
      <c r="G3" s="18"/>
      <c r="H3" s="18"/>
      <c r="I3" s="18"/>
      <c r="J3" s="18"/>
      <c r="K3" s="9"/>
      <c r="L3" s="15"/>
      <c r="M3" s="9"/>
      <c r="N3" s="9"/>
      <c r="O3" s="9"/>
      <c r="P3" s="9"/>
      <c r="Q3" s="9"/>
      <c r="R3" s="46"/>
      <c r="S3" s="10"/>
    </row>
    <row r="4" spans="1:19" x14ac:dyDescent="0.25">
      <c r="A4" s="24"/>
      <c r="B4" s="25"/>
      <c r="C4" s="25"/>
      <c r="D4" s="25"/>
      <c r="E4" s="237"/>
      <c r="F4" s="237"/>
      <c r="G4" s="237"/>
      <c r="H4" s="237"/>
      <c r="I4" s="237"/>
      <c r="J4" s="237"/>
      <c r="K4" s="237"/>
      <c r="L4" s="16"/>
      <c r="M4" s="237"/>
      <c r="N4" s="237"/>
      <c r="O4" s="237"/>
      <c r="P4" s="237"/>
      <c r="Q4" s="237"/>
      <c r="R4" s="30"/>
      <c r="S4" s="12"/>
    </row>
    <row r="5" spans="1:19" ht="13.8" x14ac:dyDescent="0.25">
      <c r="A5" s="48" t="s">
        <v>0</v>
      </c>
      <c r="B5" s="27" t="s">
        <v>17</v>
      </c>
      <c r="C5" s="27" t="s">
        <v>16</v>
      </c>
      <c r="D5" s="27" t="s">
        <v>22</v>
      </c>
      <c r="E5" s="14"/>
      <c r="F5" s="14"/>
      <c r="G5" s="14"/>
      <c r="H5" s="14"/>
      <c r="I5" s="14"/>
      <c r="J5" s="14"/>
      <c r="K5" s="14"/>
      <c r="L5" s="17"/>
      <c r="M5" s="14"/>
      <c r="N5" s="14"/>
      <c r="O5" s="14"/>
      <c r="P5" s="14"/>
      <c r="Q5" s="14"/>
      <c r="R5" s="47"/>
      <c r="S5" s="13"/>
    </row>
    <row r="6" spans="1:19" ht="13.8" x14ac:dyDescent="0.25">
      <c r="A6" s="26"/>
      <c r="B6" s="75"/>
      <c r="C6" s="76"/>
      <c r="D6" s="77"/>
      <c r="E6" s="78" t="s">
        <v>24</v>
      </c>
      <c r="F6" s="121" t="s">
        <v>31</v>
      </c>
      <c r="G6" s="121" t="s">
        <v>32</v>
      </c>
      <c r="H6" s="121" t="s">
        <v>33</v>
      </c>
      <c r="I6" s="79" t="s">
        <v>25</v>
      </c>
      <c r="J6" s="79" t="s">
        <v>30</v>
      </c>
      <c r="K6" s="80" t="s">
        <v>21</v>
      </c>
      <c r="L6" s="78" t="s">
        <v>24</v>
      </c>
      <c r="M6" s="122" t="s">
        <v>31</v>
      </c>
      <c r="N6" s="122" t="s">
        <v>32</v>
      </c>
      <c r="O6" s="122" t="s">
        <v>33</v>
      </c>
      <c r="P6" s="81" t="s">
        <v>25</v>
      </c>
      <c r="Q6" s="79" t="s">
        <v>30</v>
      </c>
      <c r="R6" s="82" t="s">
        <v>21</v>
      </c>
      <c r="S6" s="13" t="s">
        <v>1</v>
      </c>
    </row>
    <row r="7" spans="1:19" ht="14.4" x14ac:dyDescent="0.3">
      <c r="A7" s="97" t="s">
        <v>2</v>
      </c>
      <c r="B7" s="212" t="s">
        <v>122</v>
      </c>
      <c r="C7" s="212">
        <v>2016</v>
      </c>
      <c r="D7" s="212" t="s">
        <v>121</v>
      </c>
      <c r="E7" s="6">
        <v>1.4</v>
      </c>
      <c r="F7" s="7">
        <v>1.2</v>
      </c>
      <c r="G7" s="7">
        <v>1.2</v>
      </c>
      <c r="H7" s="7">
        <v>1.4</v>
      </c>
      <c r="I7" s="32">
        <f>INT((10-AVERAGE(F7:H7))*1000)/1000</f>
        <v>8.7330000000000005</v>
      </c>
      <c r="J7" s="93"/>
      <c r="K7" s="4">
        <f>E7+I7-J7</f>
        <v>10.133000000000001</v>
      </c>
      <c r="L7" s="7">
        <v>2.9</v>
      </c>
      <c r="M7" s="7">
        <v>1.5</v>
      </c>
      <c r="N7" s="7">
        <v>1.8</v>
      </c>
      <c r="O7" s="7">
        <v>1.9</v>
      </c>
      <c r="P7" s="32">
        <f>INT((10-AVERAGE(M7:O7))*1000)/1000</f>
        <v>8.266</v>
      </c>
      <c r="Q7" s="93"/>
      <c r="R7" s="5">
        <f>L7+P7-Q7</f>
        <v>11.166</v>
      </c>
      <c r="S7" s="8">
        <f>K7+R7</f>
        <v>21.298999999999999</v>
      </c>
    </row>
    <row r="8" spans="1:19" ht="14.4" x14ac:dyDescent="0.3">
      <c r="A8" s="97" t="s">
        <v>3</v>
      </c>
      <c r="B8" s="212" t="s">
        <v>119</v>
      </c>
      <c r="C8" s="212">
        <v>2016</v>
      </c>
      <c r="D8" s="212" t="s">
        <v>41</v>
      </c>
      <c r="E8" s="6">
        <v>1.4</v>
      </c>
      <c r="F8" s="7">
        <v>1.3</v>
      </c>
      <c r="G8" s="7">
        <v>1.2</v>
      </c>
      <c r="H8" s="7">
        <v>1.3</v>
      </c>
      <c r="I8" s="32">
        <f>INT((10-AVERAGE(F8:H8))*1000)/1000</f>
        <v>8.7330000000000005</v>
      </c>
      <c r="J8" s="93"/>
      <c r="K8" s="4">
        <f>E8+I8-J8</f>
        <v>10.133000000000001</v>
      </c>
      <c r="L8" s="7">
        <v>2.2000000000000002</v>
      </c>
      <c r="M8" s="7">
        <v>1.6</v>
      </c>
      <c r="N8" s="7">
        <v>1.6</v>
      </c>
      <c r="O8" s="7">
        <v>1.5</v>
      </c>
      <c r="P8" s="32">
        <f>INT((10-AVERAGE(M8:O8))*1000)/1000</f>
        <v>8.4329999999999998</v>
      </c>
      <c r="Q8" s="93"/>
      <c r="R8" s="5">
        <f>L8+P8-Q8</f>
        <v>10.632999999999999</v>
      </c>
      <c r="S8" s="8">
        <f>K8+R8</f>
        <v>20.765999999999998</v>
      </c>
    </row>
    <row r="9" spans="1:19" ht="14.4" x14ac:dyDescent="0.3">
      <c r="A9" s="97" t="s">
        <v>4</v>
      </c>
      <c r="B9" s="212" t="s">
        <v>116</v>
      </c>
      <c r="C9" s="212">
        <v>2017</v>
      </c>
      <c r="D9" s="212" t="s">
        <v>40</v>
      </c>
      <c r="E9" s="6">
        <v>0.9</v>
      </c>
      <c r="F9" s="7">
        <v>1</v>
      </c>
      <c r="G9" s="7">
        <v>1.2</v>
      </c>
      <c r="H9" s="7">
        <v>1.1000000000000001</v>
      </c>
      <c r="I9" s="32">
        <f>INT((10-AVERAGE(F9:H9))*1000)/1000</f>
        <v>8.9</v>
      </c>
      <c r="J9" s="93"/>
      <c r="K9" s="4">
        <f>E9+I9-J9</f>
        <v>9.8000000000000007</v>
      </c>
      <c r="L9" s="7">
        <v>2.8</v>
      </c>
      <c r="M9" s="7">
        <v>2.5</v>
      </c>
      <c r="N9" s="7">
        <v>2.8</v>
      </c>
      <c r="O9" s="7">
        <v>2.2999999999999998</v>
      </c>
      <c r="P9" s="32">
        <f>INT((10-AVERAGE(M9:O9))*1000)/1000</f>
        <v>7.4660000000000002</v>
      </c>
      <c r="Q9" s="93"/>
      <c r="R9" s="5">
        <f>L9+P9-Q9</f>
        <v>10.266</v>
      </c>
      <c r="S9" s="8">
        <f>K9+R9</f>
        <v>20.066000000000003</v>
      </c>
    </row>
    <row r="10" spans="1:19" ht="14.4" x14ac:dyDescent="0.3">
      <c r="A10" s="97" t="s">
        <v>5</v>
      </c>
      <c r="B10" s="212" t="s">
        <v>117</v>
      </c>
      <c r="C10" s="212">
        <v>2016</v>
      </c>
      <c r="D10" s="212" t="s">
        <v>40</v>
      </c>
      <c r="E10" s="6">
        <v>0.9</v>
      </c>
      <c r="F10" s="7">
        <v>1.5</v>
      </c>
      <c r="G10" s="7">
        <v>1.7</v>
      </c>
      <c r="H10" s="7">
        <v>1.8</v>
      </c>
      <c r="I10" s="32">
        <f>INT((10-AVERAGE(F10:H10))*1000)/1000</f>
        <v>8.3330000000000002</v>
      </c>
      <c r="J10" s="93"/>
      <c r="K10" s="4">
        <f>E10+I10-J10</f>
        <v>9.2330000000000005</v>
      </c>
      <c r="L10" s="7">
        <v>2.7</v>
      </c>
      <c r="M10" s="7">
        <v>2.2000000000000002</v>
      </c>
      <c r="N10" s="7">
        <v>1.8</v>
      </c>
      <c r="O10" s="7">
        <v>1.8</v>
      </c>
      <c r="P10" s="32">
        <f>INT((10-AVERAGE(M10:O10))*1000)/1000</f>
        <v>8.0660000000000007</v>
      </c>
      <c r="Q10" s="93"/>
      <c r="R10" s="5">
        <f>L10+P10-Q10</f>
        <v>10.766000000000002</v>
      </c>
      <c r="S10" s="8">
        <f>K10+R10</f>
        <v>19.999000000000002</v>
      </c>
    </row>
    <row r="11" spans="1:19" ht="14.4" x14ac:dyDescent="0.3">
      <c r="A11" s="97" t="s">
        <v>6</v>
      </c>
      <c r="B11" s="212" t="s">
        <v>66</v>
      </c>
      <c r="C11" s="212">
        <v>2016</v>
      </c>
      <c r="D11" s="212" t="s">
        <v>37</v>
      </c>
      <c r="E11" s="6">
        <v>1.2</v>
      </c>
      <c r="F11" s="7">
        <v>1.8</v>
      </c>
      <c r="G11" s="7">
        <v>1.5</v>
      </c>
      <c r="H11" s="7">
        <v>1.7</v>
      </c>
      <c r="I11" s="32">
        <f>INT((10-AVERAGE(F11:H11))*1000)/1000</f>
        <v>8.3330000000000002</v>
      </c>
      <c r="J11" s="93"/>
      <c r="K11" s="4">
        <f>E11+I11-J11</f>
        <v>9.5329999999999995</v>
      </c>
      <c r="L11" s="7">
        <v>3.2</v>
      </c>
      <c r="M11" s="7">
        <v>3</v>
      </c>
      <c r="N11" s="7">
        <v>2.9</v>
      </c>
      <c r="O11" s="7">
        <v>3.4</v>
      </c>
      <c r="P11" s="32">
        <f>INT((10-AVERAGE(M11:O11))*1000)/1000</f>
        <v>6.9</v>
      </c>
      <c r="Q11" s="93"/>
      <c r="R11" s="4">
        <f>L11+P11-Q11</f>
        <v>10.100000000000001</v>
      </c>
      <c r="S11" s="8">
        <f>K11+R11</f>
        <v>19.633000000000003</v>
      </c>
    </row>
    <row r="12" spans="1:19" ht="14.4" x14ac:dyDescent="0.3">
      <c r="A12" s="97" t="s">
        <v>7</v>
      </c>
      <c r="B12" s="212" t="s">
        <v>114</v>
      </c>
      <c r="C12" s="212">
        <v>2016</v>
      </c>
      <c r="D12" s="212" t="s">
        <v>37</v>
      </c>
      <c r="E12" s="6">
        <v>0.9</v>
      </c>
      <c r="F12" s="7">
        <v>1.2</v>
      </c>
      <c r="G12" s="7">
        <v>1.5</v>
      </c>
      <c r="H12" s="7">
        <v>1.3</v>
      </c>
      <c r="I12" s="32">
        <f>INT((10-AVERAGE(F12:H12))*1000)/1000</f>
        <v>8.6660000000000004</v>
      </c>
      <c r="J12" s="93"/>
      <c r="K12" s="4">
        <f>E12+I12-J12</f>
        <v>9.5660000000000007</v>
      </c>
      <c r="L12" s="7">
        <v>2.8</v>
      </c>
      <c r="M12" s="7">
        <v>3</v>
      </c>
      <c r="N12" s="7">
        <v>2.8</v>
      </c>
      <c r="O12" s="7">
        <v>2.6</v>
      </c>
      <c r="P12" s="32">
        <f>INT((10-AVERAGE(M12:O12))*1000)/1000</f>
        <v>7.2</v>
      </c>
      <c r="Q12" s="93"/>
      <c r="R12" s="4">
        <f>L12+P12-Q12</f>
        <v>10</v>
      </c>
      <c r="S12" s="8">
        <f>K12+R12</f>
        <v>19.566000000000003</v>
      </c>
    </row>
    <row r="13" spans="1:19" ht="14.4" x14ac:dyDescent="0.3">
      <c r="A13" s="97" t="s">
        <v>8</v>
      </c>
      <c r="B13" s="212" t="s">
        <v>120</v>
      </c>
      <c r="C13" s="212">
        <v>2016</v>
      </c>
      <c r="D13" s="212" t="s">
        <v>121</v>
      </c>
      <c r="E13" s="6">
        <v>1.4</v>
      </c>
      <c r="F13" s="7">
        <v>1.2</v>
      </c>
      <c r="G13" s="7">
        <v>1.1000000000000001</v>
      </c>
      <c r="H13" s="7">
        <v>1.4</v>
      </c>
      <c r="I13" s="32">
        <f>INT((10-AVERAGE(F13:H13))*1000)/1000</f>
        <v>8.766</v>
      </c>
      <c r="J13" s="93"/>
      <c r="K13" s="4">
        <f>E13+I13-J13</f>
        <v>10.166</v>
      </c>
      <c r="L13" s="7">
        <v>2.9</v>
      </c>
      <c r="M13" s="7">
        <v>3.6</v>
      </c>
      <c r="N13" s="7">
        <v>3.7</v>
      </c>
      <c r="O13" s="7">
        <v>4.2</v>
      </c>
      <c r="P13" s="32">
        <f>INT((10-AVERAGE(M13:O13))*1000)/1000</f>
        <v>6.1660000000000004</v>
      </c>
      <c r="Q13" s="93"/>
      <c r="R13" s="4">
        <f>L13+P13-Q13</f>
        <v>9.0660000000000007</v>
      </c>
      <c r="S13" s="8">
        <f>K13+R13</f>
        <v>19.231999999999999</v>
      </c>
    </row>
    <row r="14" spans="1:19" ht="14.4" x14ac:dyDescent="0.3">
      <c r="A14" s="97" t="s">
        <v>9</v>
      </c>
      <c r="B14" s="212" t="s">
        <v>68</v>
      </c>
      <c r="C14" s="212">
        <v>2017</v>
      </c>
      <c r="D14" s="212" t="s">
        <v>37</v>
      </c>
      <c r="E14" s="6">
        <v>1.2</v>
      </c>
      <c r="F14" s="7">
        <v>2.2999999999999998</v>
      </c>
      <c r="G14" s="7">
        <v>2.2999999999999998</v>
      </c>
      <c r="H14" s="7">
        <v>2.4</v>
      </c>
      <c r="I14" s="32">
        <f>INT((10-AVERAGE(F14:H14))*1000)/1000</f>
        <v>7.6660000000000004</v>
      </c>
      <c r="J14" s="93"/>
      <c r="K14" s="4">
        <f>E14+I14-J14</f>
        <v>8.8659999999999997</v>
      </c>
      <c r="L14" s="7">
        <v>3</v>
      </c>
      <c r="M14" s="7">
        <v>3.3</v>
      </c>
      <c r="N14" s="7">
        <v>2.9</v>
      </c>
      <c r="O14" s="7">
        <v>3</v>
      </c>
      <c r="P14" s="32">
        <f>INT((10-AVERAGE(M14:O14))*1000)/1000</f>
        <v>6.9329999999999998</v>
      </c>
      <c r="Q14" s="93"/>
      <c r="R14" s="4">
        <f>L14+P14-Q14</f>
        <v>9.9329999999999998</v>
      </c>
      <c r="S14" s="8">
        <f>K14+R14</f>
        <v>18.798999999999999</v>
      </c>
    </row>
    <row r="15" spans="1:19" ht="14.4" x14ac:dyDescent="0.3">
      <c r="A15" s="97" t="s">
        <v>10</v>
      </c>
      <c r="B15" s="212" t="s">
        <v>115</v>
      </c>
      <c r="C15" s="212">
        <v>2016</v>
      </c>
      <c r="D15" s="212" t="s">
        <v>37</v>
      </c>
      <c r="E15" s="6">
        <v>1.4</v>
      </c>
      <c r="F15" s="7">
        <v>2.8</v>
      </c>
      <c r="G15" s="7">
        <v>2.5</v>
      </c>
      <c r="H15" s="7">
        <v>2.2999999999999998</v>
      </c>
      <c r="I15" s="32">
        <f>INT((10-AVERAGE(F15:H15))*1000)/1000</f>
        <v>7.4660000000000002</v>
      </c>
      <c r="J15" s="93"/>
      <c r="K15" s="4">
        <f>E15+I15-J15</f>
        <v>8.8659999999999997</v>
      </c>
      <c r="L15" s="7">
        <v>2.9</v>
      </c>
      <c r="M15" s="7">
        <v>2.9</v>
      </c>
      <c r="N15" s="7">
        <v>2.9</v>
      </c>
      <c r="O15" s="7">
        <v>3.3</v>
      </c>
      <c r="P15" s="32">
        <f>INT((10-AVERAGE(M15:O15))*1000)/1000</f>
        <v>6.9660000000000002</v>
      </c>
      <c r="Q15" s="93"/>
      <c r="R15" s="4">
        <f>L15+P15-Q15</f>
        <v>9.8659999999999997</v>
      </c>
      <c r="S15" s="8">
        <f>K15+R15</f>
        <v>18.731999999999999</v>
      </c>
    </row>
    <row r="16" spans="1:19" ht="15" thickBot="1" x14ac:dyDescent="0.35">
      <c r="A16" s="220" t="s">
        <v>11</v>
      </c>
      <c r="B16" s="228" t="s">
        <v>118</v>
      </c>
      <c r="C16" s="228">
        <v>2017</v>
      </c>
      <c r="D16" s="228" t="s">
        <v>41</v>
      </c>
      <c r="E16" s="236">
        <v>1.4</v>
      </c>
      <c r="F16" s="230">
        <v>2</v>
      </c>
      <c r="G16" s="230">
        <v>2</v>
      </c>
      <c r="H16" s="230">
        <v>2</v>
      </c>
      <c r="I16" s="231">
        <f>INT((10-AVERAGE(F16:H16))*1000)/1000</f>
        <v>8</v>
      </c>
      <c r="J16" s="243"/>
      <c r="K16" s="232">
        <f>E16+I16-J16</f>
        <v>9.4</v>
      </c>
      <c r="L16" s="230">
        <v>2.2000000000000002</v>
      </c>
      <c r="M16" s="230">
        <v>3</v>
      </c>
      <c r="N16" s="230">
        <v>3.2</v>
      </c>
      <c r="O16" s="230">
        <v>3</v>
      </c>
      <c r="P16" s="231">
        <f>INT((10-AVERAGE(M16:O16))*1000)/1000</f>
        <v>6.9329999999999998</v>
      </c>
      <c r="Q16" s="243"/>
      <c r="R16" s="232">
        <f>L16+P16-Q16</f>
        <v>9.1329999999999991</v>
      </c>
      <c r="S16" s="241">
        <f>K16+R16</f>
        <v>18.533000000000001</v>
      </c>
    </row>
    <row r="17" ht="13.8" thickTop="1" x14ac:dyDescent="0.25"/>
  </sheetData>
  <sortState xmlns:xlrd2="http://schemas.microsoft.com/office/spreadsheetml/2017/richdata2" ref="A7:S13">
    <sortCondition descending="1" ref="S7:S13"/>
  </sortState>
  <phoneticPr fontId="3" type="noConversion"/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>
    <tabColor theme="9"/>
  </sheetPr>
  <dimension ref="B1:T29"/>
  <sheetViews>
    <sheetView topLeftCell="A6" workbookViewId="0">
      <selection activeCell="AA19" sqref="AA19"/>
    </sheetView>
  </sheetViews>
  <sheetFormatPr defaultRowHeight="13.2" x14ac:dyDescent="0.25"/>
  <cols>
    <col min="2" max="2" width="5.109375" customWidth="1"/>
    <col min="3" max="3" width="20.33203125" customWidth="1"/>
    <col min="4" max="4" width="8.33203125" customWidth="1"/>
    <col min="5" max="5" width="24.88671875" customWidth="1"/>
    <col min="6" max="6" width="5.5546875" customWidth="1"/>
    <col min="7" max="9" width="5.5546875" hidden="1" customWidth="1"/>
    <col min="10" max="10" width="7" customWidth="1"/>
    <col min="11" max="11" width="5.44140625" customWidth="1"/>
    <col min="12" max="12" width="7.109375" customWidth="1"/>
    <col min="13" max="13" width="5.5546875" customWidth="1"/>
    <col min="14" max="16" width="5.5546875" hidden="1" customWidth="1"/>
    <col min="17" max="17" width="7.33203125" customWidth="1"/>
    <col min="18" max="18" width="5.5546875" customWidth="1"/>
    <col min="19" max="19" width="7.6640625" customWidth="1"/>
    <col min="20" max="20" width="8.109375" customWidth="1"/>
    <col min="21" max="21" width="5.109375" customWidth="1"/>
    <col min="22" max="22" width="7.109375" customWidth="1"/>
    <col min="23" max="23" width="3.6640625" customWidth="1"/>
    <col min="24" max="24" width="5.33203125" customWidth="1"/>
    <col min="25" max="25" width="6.6640625" customWidth="1"/>
    <col min="26" max="26" width="7.109375" customWidth="1"/>
  </cols>
  <sheetData>
    <row r="1" spans="2:20" ht="15" customHeight="1" x14ac:dyDescent="0.25"/>
    <row r="2" spans="2:20" ht="22.8" x14ac:dyDescent="0.4">
      <c r="B2" s="2"/>
      <c r="C2" s="1" t="s">
        <v>163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0" ht="33" customHeight="1" thickBot="1" x14ac:dyDescent="0.3"/>
    <row r="4" spans="2:20" ht="18" thickTop="1" x14ac:dyDescent="0.3">
      <c r="B4" s="21"/>
      <c r="C4" s="22"/>
      <c r="D4" s="23"/>
      <c r="E4" s="45"/>
      <c r="F4" s="45"/>
      <c r="G4" s="18"/>
      <c r="H4" s="18"/>
      <c r="I4" s="18"/>
      <c r="J4" s="18"/>
      <c r="K4" s="18"/>
      <c r="L4" s="9"/>
      <c r="M4" s="15"/>
      <c r="N4" s="9"/>
      <c r="O4" s="9"/>
      <c r="P4" s="9"/>
      <c r="Q4" s="9"/>
      <c r="R4" s="9"/>
      <c r="S4" s="9"/>
      <c r="T4" s="53"/>
    </row>
    <row r="5" spans="2:20" x14ac:dyDescent="0.25">
      <c r="B5" s="24"/>
      <c r="C5" s="25"/>
      <c r="D5" s="25"/>
      <c r="E5" s="16"/>
      <c r="F5" s="16"/>
      <c r="G5" s="237"/>
      <c r="H5" s="237"/>
      <c r="I5" s="237"/>
      <c r="J5" s="237"/>
      <c r="K5" s="237"/>
      <c r="L5" s="237"/>
      <c r="M5" s="16"/>
      <c r="N5" s="237"/>
      <c r="O5" s="237"/>
      <c r="P5" s="237"/>
      <c r="Q5" s="237"/>
      <c r="R5" s="237"/>
      <c r="S5" s="237"/>
      <c r="T5" s="54"/>
    </row>
    <row r="6" spans="2:20" ht="13.8" x14ac:dyDescent="0.25">
      <c r="B6" s="26" t="s">
        <v>20</v>
      </c>
      <c r="C6" s="27" t="s">
        <v>17</v>
      </c>
      <c r="D6" s="27" t="s">
        <v>16</v>
      </c>
      <c r="E6" s="94" t="s">
        <v>22</v>
      </c>
      <c r="F6" s="17"/>
      <c r="G6" s="14"/>
      <c r="H6" s="14"/>
      <c r="I6" s="14"/>
      <c r="J6" s="14"/>
      <c r="K6" s="14"/>
      <c r="L6" s="14"/>
      <c r="M6" s="17"/>
      <c r="N6" s="14"/>
      <c r="O6" s="14"/>
      <c r="P6" s="14"/>
      <c r="Q6" s="14"/>
      <c r="R6" s="14"/>
      <c r="S6" s="14"/>
      <c r="T6" s="55"/>
    </row>
    <row r="7" spans="2:20" ht="16.5" customHeight="1" x14ac:dyDescent="0.25">
      <c r="B7" s="26"/>
      <c r="C7" s="27"/>
      <c r="D7" s="27"/>
      <c r="E7" s="94"/>
      <c r="F7" s="95" t="s">
        <v>24</v>
      </c>
      <c r="G7" s="121" t="s">
        <v>31</v>
      </c>
      <c r="H7" s="121" t="s">
        <v>32</v>
      </c>
      <c r="I7" s="121" t="s">
        <v>33</v>
      </c>
      <c r="J7" s="79" t="s">
        <v>25</v>
      </c>
      <c r="K7" s="79" t="s">
        <v>30</v>
      </c>
      <c r="L7" s="80" t="s">
        <v>21</v>
      </c>
      <c r="M7" s="78" t="s">
        <v>24</v>
      </c>
      <c r="N7" s="122" t="s">
        <v>31</v>
      </c>
      <c r="O7" s="122" t="s">
        <v>32</v>
      </c>
      <c r="P7" s="122" t="s">
        <v>33</v>
      </c>
      <c r="Q7" s="81" t="s">
        <v>25</v>
      </c>
      <c r="R7" s="79" t="s">
        <v>30</v>
      </c>
      <c r="S7" s="80" t="s">
        <v>21</v>
      </c>
      <c r="T7" s="55" t="s">
        <v>1</v>
      </c>
    </row>
    <row r="8" spans="2:20" ht="14.4" x14ac:dyDescent="0.3">
      <c r="B8" s="96" t="s">
        <v>2</v>
      </c>
      <c r="C8" s="212" t="s">
        <v>126</v>
      </c>
      <c r="D8" s="212">
        <v>2015</v>
      </c>
      <c r="E8" s="212" t="s">
        <v>40</v>
      </c>
      <c r="F8" s="181">
        <v>1.4</v>
      </c>
      <c r="G8" s="181">
        <v>1.2</v>
      </c>
      <c r="H8" s="181">
        <v>1.4</v>
      </c>
      <c r="I8" s="181">
        <v>1</v>
      </c>
      <c r="J8" s="32">
        <f>INT((10-AVERAGE(G8:I8))*1000)/1000</f>
        <v>8.8000000000000007</v>
      </c>
      <c r="K8" s="173"/>
      <c r="L8" s="4">
        <f>F8+J8-K8</f>
        <v>10.200000000000001</v>
      </c>
      <c r="M8" s="181">
        <v>2.8</v>
      </c>
      <c r="N8" s="181">
        <v>2.2000000000000002</v>
      </c>
      <c r="O8" s="181">
        <v>1.7</v>
      </c>
      <c r="P8" s="181">
        <v>1.9</v>
      </c>
      <c r="Q8" s="32">
        <f>INT((10-AVERAGE(N8:P8))*1000)/1000</f>
        <v>8.0660000000000007</v>
      </c>
      <c r="R8" s="173"/>
      <c r="S8" s="5">
        <f>M8+Q8-R8</f>
        <v>10.866</v>
      </c>
      <c r="T8" s="8">
        <f>L8+S8</f>
        <v>21.066000000000003</v>
      </c>
    </row>
    <row r="9" spans="2:20" ht="14.4" x14ac:dyDescent="0.3">
      <c r="B9" s="96" t="s">
        <v>3</v>
      </c>
      <c r="C9" s="212" t="s">
        <v>125</v>
      </c>
      <c r="D9" s="212">
        <v>2015</v>
      </c>
      <c r="E9" s="212" t="s">
        <v>40</v>
      </c>
      <c r="F9" s="181">
        <v>1.4</v>
      </c>
      <c r="G9" s="183">
        <v>1.4</v>
      </c>
      <c r="H9" s="181">
        <v>1</v>
      </c>
      <c r="I9" s="181">
        <v>1.3</v>
      </c>
      <c r="J9" s="32">
        <f>INT((10-AVERAGE(G9:I9))*1000)/1000</f>
        <v>8.766</v>
      </c>
      <c r="K9" s="173"/>
      <c r="L9" s="4">
        <f>F9+J9-K9</f>
        <v>10.166</v>
      </c>
      <c r="M9" s="181">
        <v>2.8</v>
      </c>
      <c r="N9" s="181">
        <v>1.8</v>
      </c>
      <c r="O9" s="181">
        <v>2.2000000000000002</v>
      </c>
      <c r="P9" s="181">
        <v>1.9</v>
      </c>
      <c r="Q9" s="32">
        <f>INT((10-AVERAGE(N9:P9))*1000)/1000</f>
        <v>8.0329999999999995</v>
      </c>
      <c r="R9" s="173"/>
      <c r="S9" s="5">
        <f>M9+Q9-R9</f>
        <v>10.832999999999998</v>
      </c>
      <c r="T9" s="8">
        <f>L9+S9</f>
        <v>20.998999999999999</v>
      </c>
    </row>
    <row r="10" spans="2:20" ht="14.4" x14ac:dyDescent="0.3">
      <c r="B10" s="96" t="s">
        <v>4</v>
      </c>
      <c r="C10" s="212" t="s">
        <v>128</v>
      </c>
      <c r="D10" s="212">
        <v>2015</v>
      </c>
      <c r="E10" s="212" t="s">
        <v>38</v>
      </c>
      <c r="F10" s="181">
        <v>1.9</v>
      </c>
      <c r="G10" s="181">
        <v>2.2999999999999998</v>
      </c>
      <c r="H10" s="181">
        <v>1.9</v>
      </c>
      <c r="I10" s="181">
        <v>1.8</v>
      </c>
      <c r="J10" s="32">
        <f>INT((10-AVERAGE(G10:I10))*1000)/1000</f>
        <v>8</v>
      </c>
      <c r="K10" s="173"/>
      <c r="L10" s="4">
        <f>F10+J10-K10</f>
        <v>9.9</v>
      </c>
      <c r="M10" s="181">
        <v>2.9</v>
      </c>
      <c r="N10" s="181">
        <v>2.2000000000000002</v>
      </c>
      <c r="O10" s="181">
        <v>2.5</v>
      </c>
      <c r="P10" s="181">
        <v>2.6</v>
      </c>
      <c r="Q10" s="32">
        <f>INT((10-AVERAGE(N10:P10))*1000)/1000</f>
        <v>7.5659999999999998</v>
      </c>
      <c r="R10" s="173"/>
      <c r="S10" s="5">
        <f>M10+Q10-R10</f>
        <v>10.465999999999999</v>
      </c>
      <c r="T10" s="8">
        <f>L10+S10</f>
        <v>20.366</v>
      </c>
    </row>
    <row r="11" spans="2:20" ht="14.4" x14ac:dyDescent="0.3">
      <c r="B11" s="96" t="s">
        <v>5</v>
      </c>
      <c r="C11" s="212" t="s">
        <v>127</v>
      </c>
      <c r="D11" s="212">
        <v>2015</v>
      </c>
      <c r="E11" s="212" t="s">
        <v>107</v>
      </c>
      <c r="F11" s="181">
        <v>0.9</v>
      </c>
      <c r="G11" s="181">
        <v>1.5</v>
      </c>
      <c r="H11" s="181">
        <v>1.3</v>
      </c>
      <c r="I11" s="181">
        <v>1.6</v>
      </c>
      <c r="J11" s="32">
        <f>INT((10-AVERAGE(G11:I11))*1000)/1000</f>
        <v>8.5329999999999995</v>
      </c>
      <c r="K11" s="173"/>
      <c r="L11" s="4">
        <f>F11+J11-K11</f>
        <v>9.4329999999999998</v>
      </c>
      <c r="M11" s="181">
        <v>2.7</v>
      </c>
      <c r="N11" s="181">
        <v>1.5</v>
      </c>
      <c r="O11" s="181">
        <v>2</v>
      </c>
      <c r="P11" s="181">
        <v>1.9</v>
      </c>
      <c r="Q11" s="32">
        <f>INT((10-AVERAGE(N11:P11))*1000)/1000</f>
        <v>8.1999999999999993</v>
      </c>
      <c r="R11" s="173"/>
      <c r="S11" s="5">
        <f>M11+Q11-R11</f>
        <v>10.899999999999999</v>
      </c>
      <c r="T11" s="8">
        <f>L11+S11</f>
        <v>20.332999999999998</v>
      </c>
    </row>
    <row r="12" spans="2:20" ht="14.4" x14ac:dyDescent="0.3">
      <c r="B12" s="96" t="s">
        <v>6</v>
      </c>
      <c r="C12" s="212" t="s">
        <v>60</v>
      </c>
      <c r="D12" s="212">
        <v>2015</v>
      </c>
      <c r="E12" s="212" t="s">
        <v>41</v>
      </c>
      <c r="F12" s="181">
        <v>1.4</v>
      </c>
      <c r="G12" s="181">
        <v>1.1000000000000001</v>
      </c>
      <c r="H12" s="181">
        <v>0.9</v>
      </c>
      <c r="I12" s="181">
        <v>1</v>
      </c>
      <c r="J12" s="32">
        <f>INT((10-AVERAGE(G12:I12))*1000)/1000</f>
        <v>9</v>
      </c>
      <c r="K12" s="115"/>
      <c r="L12" s="5">
        <f>F12+J12-K12</f>
        <v>10.4</v>
      </c>
      <c r="M12" s="180">
        <v>2.7</v>
      </c>
      <c r="N12" s="181">
        <v>3</v>
      </c>
      <c r="O12" s="181">
        <v>2.5</v>
      </c>
      <c r="P12" s="181">
        <v>3.1</v>
      </c>
      <c r="Q12" s="32">
        <f>INT((10-AVERAGE(N12:P12))*1000)/1000</f>
        <v>7.133</v>
      </c>
      <c r="R12" s="115"/>
      <c r="S12" s="4">
        <f>M12+Q12-R12</f>
        <v>9.8330000000000002</v>
      </c>
      <c r="T12" s="31">
        <f>L12+S12</f>
        <v>20.233000000000001</v>
      </c>
    </row>
    <row r="13" spans="2:20" ht="14.4" x14ac:dyDescent="0.3">
      <c r="B13" s="96" t="s">
        <v>7</v>
      </c>
      <c r="C13" s="212" t="s">
        <v>59</v>
      </c>
      <c r="D13" s="212">
        <v>2015</v>
      </c>
      <c r="E13" s="212" t="s">
        <v>40</v>
      </c>
      <c r="F13" s="181">
        <v>0.9</v>
      </c>
      <c r="G13" s="181">
        <v>1.9</v>
      </c>
      <c r="H13" s="181">
        <v>1.4</v>
      </c>
      <c r="I13" s="181">
        <v>1.5</v>
      </c>
      <c r="J13" s="32">
        <f>INT((10-AVERAGE(G13:I13))*1000)/1000</f>
        <v>8.4</v>
      </c>
      <c r="K13" s="114"/>
      <c r="L13" s="5">
        <f>F13+J13-K13</f>
        <v>9.3000000000000007</v>
      </c>
      <c r="M13" s="180">
        <v>2.9</v>
      </c>
      <c r="N13" s="181">
        <v>2.7</v>
      </c>
      <c r="O13" s="181">
        <v>2.2999999999999998</v>
      </c>
      <c r="P13" s="181">
        <v>2.5</v>
      </c>
      <c r="Q13" s="32">
        <f>INT((10-AVERAGE(N13:P13))*1000)/1000</f>
        <v>7.5</v>
      </c>
      <c r="R13" s="114"/>
      <c r="S13" s="4">
        <f>M13+Q13-R13</f>
        <v>10.4</v>
      </c>
      <c r="T13" s="31">
        <f>L13+S13</f>
        <v>19.700000000000003</v>
      </c>
    </row>
    <row r="14" spans="2:20" ht="14.4" x14ac:dyDescent="0.3">
      <c r="B14" s="96" t="s">
        <v>8</v>
      </c>
      <c r="C14" s="212" t="s">
        <v>62</v>
      </c>
      <c r="D14" s="212">
        <v>2015</v>
      </c>
      <c r="E14" s="212" t="s">
        <v>38</v>
      </c>
      <c r="F14" s="182">
        <v>1.4</v>
      </c>
      <c r="G14" s="182">
        <v>3.2</v>
      </c>
      <c r="H14" s="182">
        <v>3.5</v>
      </c>
      <c r="I14" s="182">
        <v>3.4</v>
      </c>
      <c r="J14" s="160">
        <f>INT((10-AVERAGE(G14:I14))*1000)/1000</f>
        <v>6.633</v>
      </c>
      <c r="K14" s="224"/>
      <c r="L14" s="117">
        <f>F14+J14-K14</f>
        <v>8.0329999999999995</v>
      </c>
      <c r="M14" s="182">
        <v>2.8</v>
      </c>
      <c r="N14" s="182">
        <v>2.6</v>
      </c>
      <c r="O14" s="182">
        <v>2.6</v>
      </c>
      <c r="P14" s="182">
        <v>3.5</v>
      </c>
      <c r="Q14" s="160">
        <f>INT((10-AVERAGE(N14:P14))*1000)/1000</f>
        <v>7.1</v>
      </c>
      <c r="R14" s="224"/>
      <c r="S14" s="117">
        <f>M14+Q14-R14</f>
        <v>9.8999999999999986</v>
      </c>
      <c r="T14" s="119">
        <f>L14+S14</f>
        <v>17.933</v>
      </c>
    </row>
    <row r="15" spans="2:20" ht="14.4" x14ac:dyDescent="0.3">
      <c r="B15" s="96" t="s">
        <v>9</v>
      </c>
      <c r="C15" s="212" t="s">
        <v>61</v>
      </c>
      <c r="D15" s="212">
        <v>2015</v>
      </c>
      <c r="E15" s="212" t="s">
        <v>38</v>
      </c>
      <c r="F15" s="182">
        <v>1.7</v>
      </c>
      <c r="G15" s="182">
        <v>4.5</v>
      </c>
      <c r="H15" s="182">
        <v>4.3</v>
      </c>
      <c r="I15" s="182">
        <v>4.2</v>
      </c>
      <c r="J15" s="160">
        <f>INT((10-AVERAGE(G15:I15))*1000)/1000</f>
        <v>5.6660000000000004</v>
      </c>
      <c r="K15" s="161"/>
      <c r="L15" s="117">
        <f>F15+J15-K15</f>
        <v>7.3660000000000005</v>
      </c>
      <c r="M15" s="182">
        <v>2.8</v>
      </c>
      <c r="N15" s="182">
        <v>3.2</v>
      </c>
      <c r="O15" s="182">
        <v>3.5</v>
      </c>
      <c r="P15" s="182">
        <v>3.2</v>
      </c>
      <c r="Q15" s="160">
        <f>INT((10-AVERAGE(N15:P15))*1000)/1000</f>
        <v>6.7</v>
      </c>
      <c r="R15" s="161"/>
      <c r="S15" s="117">
        <f>M15+Q15-R15</f>
        <v>9.5</v>
      </c>
      <c r="T15" s="119">
        <f>L15+S15</f>
        <v>16.866</v>
      </c>
    </row>
    <row r="16" spans="2:20" ht="14.4" x14ac:dyDescent="0.3">
      <c r="B16" s="96" t="s">
        <v>10</v>
      </c>
      <c r="C16" s="212" t="s">
        <v>123</v>
      </c>
      <c r="D16" s="212">
        <v>2015</v>
      </c>
      <c r="E16" s="212" t="s">
        <v>46</v>
      </c>
      <c r="F16" s="182">
        <v>1.4</v>
      </c>
      <c r="G16" s="191">
        <v>3.2</v>
      </c>
      <c r="H16" s="182">
        <v>2.9</v>
      </c>
      <c r="I16" s="182">
        <v>3.3</v>
      </c>
      <c r="J16" s="160">
        <f>INT((10-AVERAGE(G16:I16))*1000)/1000</f>
        <v>6.8659999999999997</v>
      </c>
      <c r="K16" s="161"/>
      <c r="L16" s="117">
        <f>F16+J16-K16</f>
        <v>8.266</v>
      </c>
      <c r="M16" s="182">
        <v>2.9</v>
      </c>
      <c r="N16" s="182">
        <v>5.7</v>
      </c>
      <c r="O16" s="182">
        <v>4.9000000000000004</v>
      </c>
      <c r="P16" s="182">
        <v>4.9000000000000004</v>
      </c>
      <c r="Q16" s="160">
        <f>INT((10-AVERAGE(N16:P16))*1000)/1000</f>
        <v>4.8330000000000002</v>
      </c>
      <c r="R16" s="161"/>
      <c r="S16" s="117">
        <f>M16+Q16-R16</f>
        <v>7.7330000000000005</v>
      </c>
      <c r="T16" s="119">
        <f>L16+S16</f>
        <v>15.999000000000001</v>
      </c>
    </row>
    <row r="17" spans="2:20" ht="15" thickBot="1" x14ac:dyDescent="0.35">
      <c r="B17" s="242" t="s">
        <v>11</v>
      </c>
      <c r="C17" s="228" t="s">
        <v>63</v>
      </c>
      <c r="D17" s="228">
        <v>2015</v>
      </c>
      <c r="E17" s="228" t="s">
        <v>38</v>
      </c>
      <c r="F17" s="238">
        <v>1.5</v>
      </c>
      <c r="G17" s="238">
        <v>5</v>
      </c>
      <c r="H17" s="238">
        <v>5.0999999999999996</v>
      </c>
      <c r="I17" s="238">
        <v>5</v>
      </c>
      <c r="J17" s="231">
        <f>INT((10-AVERAGE(G17:I17))*1000)/1000</f>
        <v>4.9660000000000002</v>
      </c>
      <c r="K17" s="244"/>
      <c r="L17" s="232">
        <f>F17+J17-K17</f>
        <v>6.4660000000000002</v>
      </c>
      <c r="M17" s="238">
        <v>2.8</v>
      </c>
      <c r="N17" s="238">
        <v>3.5</v>
      </c>
      <c r="O17" s="238">
        <v>3</v>
      </c>
      <c r="P17" s="238">
        <v>4</v>
      </c>
      <c r="Q17" s="231">
        <f>INT((10-AVERAGE(N17:P17))*1000)/1000</f>
        <v>6.5</v>
      </c>
      <c r="R17" s="244"/>
      <c r="S17" s="232">
        <f>M17+Q17-R17</f>
        <v>9.3000000000000007</v>
      </c>
      <c r="T17" s="245">
        <f>L17+S17</f>
        <v>15.766000000000002</v>
      </c>
    </row>
    <row r="18" spans="2:20" ht="13.8" thickTop="1" x14ac:dyDescent="0.25"/>
    <row r="19" spans="2:20" ht="13.8" thickBot="1" x14ac:dyDescent="0.3"/>
    <row r="20" spans="2:20" ht="18" thickTop="1" x14ac:dyDescent="0.3">
      <c r="B20" s="21"/>
      <c r="C20" s="22"/>
      <c r="D20" s="23"/>
      <c r="E20" s="45"/>
      <c r="F20" s="45"/>
      <c r="G20" s="18"/>
      <c r="H20" s="18"/>
      <c r="I20" s="18"/>
      <c r="J20" s="18"/>
      <c r="K20" s="18"/>
      <c r="L20" s="9"/>
      <c r="M20" s="15"/>
      <c r="N20" s="9"/>
      <c r="O20" s="9"/>
      <c r="P20" s="9"/>
      <c r="Q20" s="9"/>
      <c r="R20" s="9"/>
      <c r="S20" s="9"/>
      <c r="T20" s="53"/>
    </row>
    <row r="21" spans="2:20" x14ac:dyDescent="0.25">
      <c r="B21" s="24"/>
      <c r="C21" s="25"/>
      <c r="D21" s="25"/>
      <c r="E21" s="16"/>
      <c r="F21" s="16"/>
      <c r="G21" s="237"/>
      <c r="H21" s="237"/>
      <c r="I21" s="237"/>
      <c r="J21" s="237"/>
      <c r="K21" s="237"/>
      <c r="L21" s="237"/>
      <c r="M21" s="16"/>
      <c r="N21" s="237"/>
      <c r="O21" s="237"/>
      <c r="P21" s="237"/>
      <c r="Q21" s="237"/>
      <c r="R21" s="237"/>
      <c r="S21" s="237"/>
      <c r="T21" s="54"/>
    </row>
    <row r="22" spans="2:20" ht="13.8" x14ac:dyDescent="0.25">
      <c r="B22" s="26" t="s">
        <v>20</v>
      </c>
      <c r="C22" s="27" t="s">
        <v>17</v>
      </c>
      <c r="D22" s="27" t="s">
        <v>16</v>
      </c>
      <c r="E22" s="94" t="s">
        <v>22</v>
      </c>
      <c r="F22" s="17"/>
      <c r="G22" s="14"/>
      <c r="H22" s="14"/>
      <c r="I22" s="14"/>
      <c r="J22" s="14"/>
      <c r="K22" s="14"/>
      <c r="L22" s="14"/>
      <c r="M22" s="17"/>
      <c r="N22" s="14"/>
      <c r="O22" s="14"/>
      <c r="P22" s="14"/>
      <c r="Q22" s="14"/>
      <c r="R22" s="14"/>
      <c r="S22" s="14"/>
      <c r="T22" s="55"/>
    </row>
    <row r="23" spans="2:20" ht="13.8" x14ac:dyDescent="0.25">
      <c r="B23" s="26"/>
      <c r="C23" s="27"/>
      <c r="D23" s="27"/>
      <c r="E23" s="94"/>
      <c r="F23" s="95" t="s">
        <v>24</v>
      </c>
      <c r="G23" s="121" t="s">
        <v>31</v>
      </c>
      <c r="H23" s="121" t="s">
        <v>32</v>
      </c>
      <c r="I23" s="121" t="s">
        <v>33</v>
      </c>
      <c r="J23" s="79" t="s">
        <v>25</v>
      </c>
      <c r="K23" s="79" t="s">
        <v>30</v>
      </c>
      <c r="L23" s="80" t="s">
        <v>21</v>
      </c>
      <c r="M23" s="78" t="s">
        <v>24</v>
      </c>
      <c r="N23" s="122" t="s">
        <v>31</v>
      </c>
      <c r="O23" s="122" t="s">
        <v>32</v>
      </c>
      <c r="P23" s="122" t="s">
        <v>33</v>
      </c>
      <c r="Q23" s="81" t="s">
        <v>25</v>
      </c>
      <c r="R23" s="79" t="s">
        <v>30</v>
      </c>
      <c r="S23" s="80" t="s">
        <v>21</v>
      </c>
      <c r="T23" s="55" t="s">
        <v>1</v>
      </c>
    </row>
    <row r="24" spans="2:20" ht="14.4" x14ac:dyDescent="0.3">
      <c r="B24" s="96" t="s">
        <v>2</v>
      </c>
      <c r="C24" s="212" t="s">
        <v>130</v>
      </c>
      <c r="D24" s="212">
        <v>2014</v>
      </c>
      <c r="E24" s="212" t="s">
        <v>121</v>
      </c>
      <c r="F24" s="181">
        <v>0.9</v>
      </c>
      <c r="G24" s="183">
        <v>1.3</v>
      </c>
      <c r="H24" s="181">
        <v>1.2</v>
      </c>
      <c r="I24" s="181">
        <v>1.4</v>
      </c>
      <c r="J24" s="32">
        <f>INT((10-AVERAGE(G24:I24))*1000)/1000</f>
        <v>8.6999999999999993</v>
      </c>
      <c r="K24" s="173"/>
      <c r="L24" s="4">
        <f>F24+J24-K24</f>
        <v>9.6</v>
      </c>
      <c r="M24" s="181">
        <v>2.8</v>
      </c>
      <c r="N24" s="181">
        <v>3</v>
      </c>
      <c r="O24" s="181">
        <v>3.1</v>
      </c>
      <c r="P24" s="181">
        <v>3.1</v>
      </c>
      <c r="Q24" s="32">
        <f>INT((10-AVERAGE(N24:P24))*1000)/1000</f>
        <v>6.9329999999999998</v>
      </c>
      <c r="R24" s="173"/>
      <c r="S24" s="5">
        <f>M24+Q24-R24</f>
        <v>9.7330000000000005</v>
      </c>
      <c r="T24" s="8">
        <f>L24+S24</f>
        <v>19.332999999999998</v>
      </c>
    </row>
    <row r="25" spans="2:20" ht="14.4" x14ac:dyDescent="0.3">
      <c r="B25" s="96" t="s">
        <v>3</v>
      </c>
      <c r="C25" s="212" t="s">
        <v>129</v>
      </c>
      <c r="D25" s="212">
        <v>2014</v>
      </c>
      <c r="E25" s="212" t="s">
        <v>121</v>
      </c>
      <c r="F25" s="181">
        <v>0.9</v>
      </c>
      <c r="G25" s="181">
        <v>1.9</v>
      </c>
      <c r="H25" s="181">
        <v>2</v>
      </c>
      <c r="I25" s="181">
        <v>2.1</v>
      </c>
      <c r="J25" s="32">
        <f>INT((10-AVERAGE(G25:I25))*1000)/1000</f>
        <v>8</v>
      </c>
      <c r="K25" s="173"/>
      <c r="L25" s="4">
        <f>F25+J25-K25</f>
        <v>8.9</v>
      </c>
      <c r="M25" s="181">
        <v>2.8</v>
      </c>
      <c r="N25" s="181">
        <v>2.5</v>
      </c>
      <c r="O25" s="181">
        <v>2.2999999999999998</v>
      </c>
      <c r="P25" s="181">
        <v>2.7</v>
      </c>
      <c r="Q25" s="32">
        <f>INT((10-AVERAGE(N25:P25))*1000)/1000</f>
        <v>7.5</v>
      </c>
      <c r="R25" s="173"/>
      <c r="S25" s="5">
        <f>M25+Q25-R25</f>
        <v>10.3</v>
      </c>
      <c r="T25" s="8">
        <f>L25+S25</f>
        <v>19.200000000000003</v>
      </c>
    </row>
    <row r="26" spans="2:20" ht="14.4" x14ac:dyDescent="0.3">
      <c r="B26" s="96" t="s">
        <v>4</v>
      </c>
      <c r="C26" s="212" t="s">
        <v>54</v>
      </c>
      <c r="D26" s="212">
        <v>2014</v>
      </c>
      <c r="E26" s="212" t="s">
        <v>41</v>
      </c>
      <c r="F26" s="181">
        <v>1.5</v>
      </c>
      <c r="G26" s="183">
        <v>3.3</v>
      </c>
      <c r="H26" s="181">
        <v>3.1</v>
      </c>
      <c r="I26" s="181">
        <v>3.1</v>
      </c>
      <c r="J26" s="32">
        <f>INT((10-AVERAGE(G26:I26))*1000)/1000</f>
        <v>6.8330000000000002</v>
      </c>
      <c r="K26" s="173"/>
      <c r="L26" s="4">
        <f>F26+J26-K26</f>
        <v>8.3330000000000002</v>
      </c>
      <c r="M26" s="181">
        <v>2.7</v>
      </c>
      <c r="N26" s="181">
        <v>1.8</v>
      </c>
      <c r="O26" s="181">
        <v>1.8</v>
      </c>
      <c r="P26" s="181">
        <v>2.2999999999999998</v>
      </c>
      <c r="Q26" s="32">
        <f>INT((10-AVERAGE(N26:P26))*1000)/1000</f>
        <v>8.0329999999999995</v>
      </c>
      <c r="R26" s="173"/>
      <c r="S26" s="5">
        <f>M26+Q26-R26</f>
        <v>10.733000000000001</v>
      </c>
      <c r="T26" s="8">
        <f>L26+S26</f>
        <v>19.066000000000003</v>
      </c>
    </row>
    <row r="27" spans="2:20" ht="14.4" x14ac:dyDescent="0.3">
      <c r="B27" s="96" t="s">
        <v>5</v>
      </c>
      <c r="C27" s="212" t="s">
        <v>124</v>
      </c>
      <c r="D27" s="212">
        <v>2014</v>
      </c>
      <c r="E27" s="212" t="s">
        <v>46</v>
      </c>
      <c r="F27" s="181">
        <v>1.8</v>
      </c>
      <c r="G27" s="183">
        <v>2.6</v>
      </c>
      <c r="H27" s="181">
        <v>2.6</v>
      </c>
      <c r="I27" s="181">
        <v>3.1</v>
      </c>
      <c r="J27" s="32">
        <f>INT((10-AVERAGE(G27:I27))*1000)/1000</f>
        <v>7.2329999999999997</v>
      </c>
      <c r="K27" s="173"/>
      <c r="L27" s="4">
        <f>F27+J27-K27</f>
        <v>9.0329999999999995</v>
      </c>
      <c r="M27" s="181">
        <v>2.9</v>
      </c>
      <c r="N27" s="181">
        <v>3.2</v>
      </c>
      <c r="O27" s="181">
        <v>3.7</v>
      </c>
      <c r="P27" s="181">
        <v>3.2</v>
      </c>
      <c r="Q27" s="32">
        <f>INT((10-AVERAGE(N27:P27))*1000)/1000</f>
        <v>6.633</v>
      </c>
      <c r="R27" s="173"/>
      <c r="S27" s="5">
        <f>M27+Q27-R27</f>
        <v>9.5329999999999995</v>
      </c>
      <c r="T27" s="8">
        <f>L27+S27</f>
        <v>18.565999999999999</v>
      </c>
    </row>
    <row r="28" spans="2:20" ht="15" thickBot="1" x14ac:dyDescent="0.35">
      <c r="B28" s="242" t="s">
        <v>6</v>
      </c>
      <c r="C28" s="228" t="s">
        <v>55</v>
      </c>
      <c r="D28" s="228">
        <v>2014</v>
      </c>
      <c r="E28" s="228" t="s">
        <v>38</v>
      </c>
      <c r="F28" s="238">
        <v>1</v>
      </c>
      <c r="G28" s="246">
        <v>3.6</v>
      </c>
      <c r="H28" s="238">
        <v>3.4</v>
      </c>
      <c r="I28" s="238">
        <v>3.4</v>
      </c>
      <c r="J28" s="231">
        <f>INT((10-AVERAGE(G28:I28))*1000)/1000</f>
        <v>6.5330000000000004</v>
      </c>
      <c r="K28" s="247"/>
      <c r="L28" s="235">
        <f>F28+J28-K28</f>
        <v>7.5330000000000004</v>
      </c>
      <c r="M28" s="240">
        <v>2.1</v>
      </c>
      <c r="N28" s="238">
        <v>3.5</v>
      </c>
      <c r="O28" s="238">
        <v>3.7</v>
      </c>
      <c r="P28" s="238">
        <v>3.9</v>
      </c>
      <c r="Q28" s="231">
        <f>INT((10-AVERAGE(N28:P28))*1000)/1000</f>
        <v>6.3</v>
      </c>
      <c r="R28" s="247"/>
      <c r="S28" s="232">
        <f>M28+Q28-R28</f>
        <v>8.4</v>
      </c>
      <c r="T28" s="245">
        <f>L28+S28</f>
        <v>15.933</v>
      </c>
    </row>
    <row r="29" spans="2:20" ht="13.8" thickTop="1" x14ac:dyDescent="0.25"/>
  </sheetData>
  <sortState xmlns:xlrd2="http://schemas.microsoft.com/office/spreadsheetml/2017/richdata2" ref="C8:T17">
    <sortCondition descending="1" ref="T8:T17"/>
  </sortState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>
    <tabColor indexed="61"/>
  </sheetPr>
  <dimension ref="A1:AG63"/>
  <sheetViews>
    <sheetView topLeftCell="A37" zoomScaleNormal="100" workbookViewId="0">
      <selection activeCell="B59" sqref="B59:AG59"/>
    </sheetView>
  </sheetViews>
  <sheetFormatPr defaultRowHeight="13.2" x14ac:dyDescent="0.25"/>
  <cols>
    <col min="1" max="1" width="4.109375" customWidth="1"/>
    <col min="2" max="2" width="18.5546875" customWidth="1"/>
    <col min="3" max="3" width="5" customWidth="1"/>
    <col min="4" max="4" width="20.21875" customWidth="1"/>
    <col min="5" max="5" width="4.44140625" customWidth="1"/>
    <col min="6" max="8" width="4.44140625" hidden="1" customWidth="1"/>
    <col min="9" max="9" width="5.88671875" customWidth="1"/>
    <col min="10" max="10" width="4.5546875" hidden="1" customWidth="1"/>
    <col min="11" max="11" width="6.33203125" customWidth="1"/>
    <col min="12" max="12" width="4.109375" customWidth="1"/>
    <col min="13" max="15" width="4.109375" hidden="1" customWidth="1"/>
    <col min="16" max="16" width="5.33203125" customWidth="1"/>
    <col min="17" max="17" width="4.33203125" customWidth="1"/>
    <col min="18" max="18" width="6.33203125" customWidth="1"/>
    <col min="19" max="19" width="4.33203125" customWidth="1"/>
    <col min="20" max="22" width="4.33203125" hidden="1" customWidth="1"/>
    <col min="23" max="23" width="5.44140625" customWidth="1"/>
    <col min="24" max="24" width="4.5546875" customWidth="1"/>
    <col min="25" max="25" width="6.33203125" customWidth="1"/>
    <col min="26" max="26" width="4.33203125" customWidth="1"/>
    <col min="27" max="29" width="4.33203125" hidden="1" customWidth="1"/>
    <col min="30" max="30" width="5.44140625" customWidth="1"/>
    <col min="31" max="31" width="4.88671875" customWidth="1"/>
    <col min="32" max="32" width="6.33203125" customWidth="1"/>
    <col min="33" max="33" width="7.109375" customWidth="1"/>
  </cols>
  <sheetData>
    <row r="1" spans="1:33" ht="21" customHeight="1" x14ac:dyDescent="0.4">
      <c r="B1" s="1" t="s">
        <v>164</v>
      </c>
      <c r="C1" s="1"/>
      <c r="D1" s="1"/>
    </row>
    <row r="2" spans="1:33" ht="7.5" customHeight="1" thickBot="1" x14ac:dyDescent="0.45">
      <c r="B2" s="1"/>
      <c r="C2" s="1"/>
      <c r="D2" s="1"/>
    </row>
    <row r="3" spans="1:33" ht="12.75" customHeight="1" thickTop="1" x14ac:dyDescent="0.3">
      <c r="A3" s="56"/>
      <c r="B3" s="58"/>
      <c r="C3" s="84"/>
      <c r="D3" s="60"/>
      <c r="E3" s="28"/>
      <c r="F3" s="28"/>
      <c r="G3" s="28"/>
      <c r="H3" s="28"/>
      <c r="I3" s="73"/>
      <c r="J3" s="73"/>
      <c r="K3" s="74"/>
      <c r="L3" s="29"/>
      <c r="M3" s="124"/>
      <c r="N3" s="124"/>
      <c r="O3" s="124"/>
      <c r="P3" s="62"/>
      <c r="Q3" s="62"/>
      <c r="R3" s="62"/>
      <c r="S3" s="15"/>
      <c r="T3" s="9"/>
      <c r="U3" s="9"/>
      <c r="V3" s="9"/>
      <c r="W3" s="62"/>
      <c r="X3" s="62"/>
      <c r="Y3" s="62"/>
      <c r="Z3" s="15"/>
      <c r="AA3" s="9"/>
      <c r="AB3" s="9"/>
      <c r="AC3" s="9"/>
      <c r="AD3" s="62"/>
      <c r="AE3" s="62"/>
      <c r="AF3" s="66"/>
      <c r="AG3" s="63"/>
    </row>
    <row r="4" spans="1:33" ht="12.75" customHeight="1" x14ac:dyDescent="0.25">
      <c r="A4" s="11"/>
      <c r="B4" s="59"/>
      <c r="C4" s="85"/>
      <c r="D4" s="30"/>
      <c r="E4" s="237"/>
      <c r="F4" s="237"/>
      <c r="G4" s="237"/>
      <c r="H4" s="237"/>
      <c r="I4" s="248"/>
      <c r="J4" s="248"/>
      <c r="K4" s="67"/>
      <c r="L4" s="16"/>
      <c r="M4" s="237"/>
      <c r="N4" s="237"/>
      <c r="O4" s="237"/>
      <c r="P4" s="248"/>
      <c r="Q4" s="248"/>
      <c r="R4" s="248"/>
      <c r="S4" s="16"/>
      <c r="T4" s="237"/>
      <c r="U4" s="237"/>
      <c r="V4" s="237"/>
      <c r="W4" s="248"/>
      <c r="X4" s="248"/>
      <c r="Y4" s="248"/>
      <c r="Z4" s="16"/>
      <c r="AA4" s="237"/>
      <c r="AB4" s="237"/>
      <c r="AC4" s="237"/>
      <c r="AD4" s="248"/>
      <c r="AE4" s="248"/>
      <c r="AF4" s="67"/>
      <c r="AG4" s="64"/>
    </row>
    <row r="5" spans="1:33" ht="12.75" customHeight="1" x14ac:dyDescent="0.25">
      <c r="A5" s="57" t="s">
        <v>20</v>
      </c>
      <c r="B5" s="92" t="s">
        <v>17</v>
      </c>
      <c r="C5" s="86" t="s">
        <v>23</v>
      </c>
      <c r="D5" s="61" t="s">
        <v>22</v>
      </c>
      <c r="E5" s="19"/>
      <c r="F5" s="19"/>
      <c r="G5" s="19"/>
      <c r="H5" s="19"/>
      <c r="I5" s="65"/>
      <c r="J5" s="65"/>
      <c r="K5" s="68"/>
      <c r="L5" s="20"/>
      <c r="M5" s="19"/>
      <c r="N5" s="19"/>
      <c r="O5" s="19"/>
      <c r="P5" s="65"/>
      <c r="Q5" s="65"/>
      <c r="R5" s="65"/>
      <c r="S5" s="20"/>
      <c r="T5" s="19"/>
      <c r="U5" s="19"/>
      <c r="V5" s="19"/>
      <c r="W5" s="65"/>
      <c r="X5" s="65"/>
      <c r="Y5" s="65"/>
      <c r="Z5" s="20"/>
      <c r="AA5" s="19"/>
      <c r="AB5" s="19"/>
      <c r="AC5" s="19"/>
      <c r="AD5" s="65"/>
      <c r="AE5" s="65"/>
      <c r="AF5" s="68"/>
      <c r="AG5" s="64"/>
    </row>
    <row r="6" spans="1:33" ht="12.75" customHeight="1" x14ac:dyDescent="0.25">
      <c r="A6" s="170"/>
      <c r="B6" s="171"/>
      <c r="C6" s="171"/>
      <c r="D6" s="171"/>
      <c r="E6" s="33" t="s">
        <v>24</v>
      </c>
      <c r="F6" s="111" t="s">
        <v>31</v>
      </c>
      <c r="G6" s="111" t="s">
        <v>32</v>
      </c>
      <c r="H6" s="111" t="s">
        <v>33</v>
      </c>
      <c r="I6" s="69" t="s">
        <v>25</v>
      </c>
      <c r="J6" s="83" t="s">
        <v>30</v>
      </c>
      <c r="K6" s="70" t="s">
        <v>21</v>
      </c>
      <c r="L6" s="33" t="s">
        <v>24</v>
      </c>
      <c r="M6" s="111" t="s">
        <v>31</v>
      </c>
      <c r="N6" s="111" t="s">
        <v>32</v>
      </c>
      <c r="O6" s="111" t="s">
        <v>33</v>
      </c>
      <c r="P6" s="69" t="s">
        <v>25</v>
      </c>
      <c r="Q6" s="83" t="s">
        <v>30</v>
      </c>
      <c r="R6" s="72" t="s">
        <v>21</v>
      </c>
      <c r="S6" s="34" t="s">
        <v>24</v>
      </c>
      <c r="T6" s="111" t="s">
        <v>31</v>
      </c>
      <c r="U6" s="111" t="s">
        <v>32</v>
      </c>
      <c r="V6" s="111" t="s">
        <v>33</v>
      </c>
      <c r="W6" s="69" t="s">
        <v>25</v>
      </c>
      <c r="X6" s="83" t="s">
        <v>30</v>
      </c>
      <c r="Y6" s="70" t="s">
        <v>21</v>
      </c>
      <c r="Z6" s="33" t="s">
        <v>24</v>
      </c>
      <c r="AA6" s="111" t="s">
        <v>31</v>
      </c>
      <c r="AB6" s="111" t="s">
        <v>32</v>
      </c>
      <c r="AC6" s="111" t="s">
        <v>33</v>
      </c>
      <c r="AD6" s="69" t="s">
        <v>25</v>
      </c>
      <c r="AE6" s="83" t="s">
        <v>30</v>
      </c>
      <c r="AF6" s="70" t="s">
        <v>21</v>
      </c>
      <c r="AG6" s="71" t="s">
        <v>1</v>
      </c>
    </row>
    <row r="7" spans="1:33" ht="12.75" customHeight="1" x14ac:dyDescent="0.25">
      <c r="A7" s="203" t="s">
        <v>2</v>
      </c>
      <c r="B7" s="193" t="s">
        <v>141</v>
      </c>
      <c r="C7" s="193">
        <v>2015</v>
      </c>
      <c r="D7" s="193" t="s">
        <v>40</v>
      </c>
      <c r="E7" s="120">
        <v>1.6</v>
      </c>
      <c r="F7" s="7">
        <v>1</v>
      </c>
      <c r="G7" s="7">
        <v>1.2</v>
      </c>
      <c r="H7" s="7"/>
      <c r="I7" s="32">
        <f>INT((10-AVERAGE(F7:H7))*1000)/1000</f>
        <v>8.9</v>
      </c>
      <c r="J7" s="93"/>
      <c r="K7" s="4">
        <f>E7+I7-J7</f>
        <v>10.5</v>
      </c>
      <c r="L7" s="7">
        <v>2.6</v>
      </c>
      <c r="M7" s="7">
        <v>2.8</v>
      </c>
      <c r="N7" s="7">
        <v>2.7</v>
      </c>
      <c r="O7" s="7">
        <v>3.4</v>
      </c>
      <c r="P7" s="32">
        <f>INT((10-AVERAGE(M7:O7))*1000)/1000</f>
        <v>7.0330000000000004</v>
      </c>
      <c r="Q7" s="93"/>
      <c r="R7" s="5">
        <f>L7+P7-Q7</f>
        <v>9.6330000000000009</v>
      </c>
      <c r="S7" s="6">
        <v>3</v>
      </c>
      <c r="T7" s="7">
        <v>1.2</v>
      </c>
      <c r="U7" s="7">
        <v>1.4</v>
      </c>
      <c r="V7" s="7">
        <v>1.4</v>
      </c>
      <c r="W7" s="32">
        <f>INT((10-AVERAGE(T7:V7))*1000)/1000</f>
        <v>8.6660000000000004</v>
      </c>
      <c r="X7" s="93"/>
      <c r="Y7" s="4">
        <f>S7+W7-X7</f>
        <v>11.666</v>
      </c>
      <c r="Z7" s="7">
        <v>3</v>
      </c>
      <c r="AA7" s="7">
        <v>1.8</v>
      </c>
      <c r="AB7" s="7">
        <v>1.7</v>
      </c>
      <c r="AC7" s="7">
        <v>1.4</v>
      </c>
      <c r="AD7" s="32">
        <f>INT((10-AVERAGE(AA7:AC7))*1000)/1000</f>
        <v>8.3659999999999997</v>
      </c>
      <c r="AE7" s="93"/>
      <c r="AF7" s="5">
        <f>Z7+AD7-AE7</f>
        <v>11.366</v>
      </c>
      <c r="AG7" s="8">
        <f>K7+R7+Y7+AF7</f>
        <v>43.165000000000006</v>
      </c>
    </row>
    <row r="8" spans="1:33" ht="12.75" customHeight="1" x14ac:dyDescent="0.25">
      <c r="A8" s="203" t="s">
        <v>3</v>
      </c>
      <c r="B8" s="193" t="s">
        <v>58</v>
      </c>
      <c r="C8" s="193">
        <v>2015</v>
      </c>
      <c r="D8" s="193" t="s">
        <v>40</v>
      </c>
      <c r="E8" s="120">
        <v>1.6</v>
      </c>
      <c r="F8" s="7">
        <v>1</v>
      </c>
      <c r="G8" s="7">
        <v>1</v>
      </c>
      <c r="H8" s="7"/>
      <c r="I8" s="32">
        <f>INT((10-AVERAGE(F8:H8))*1000)/1000</f>
        <v>9</v>
      </c>
      <c r="J8" s="93"/>
      <c r="K8" s="4">
        <f>E8+I8-J8</f>
        <v>10.6</v>
      </c>
      <c r="L8" s="7">
        <v>2</v>
      </c>
      <c r="M8" s="7">
        <v>2</v>
      </c>
      <c r="N8" s="7">
        <v>2.4</v>
      </c>
      <c r="O8" s="7">
        <v>1.7</v>
      </c>
      <c r="P8" s="32">
        <f>INT((10-AVERAGE(M8:O8))*1000)/1000</f>
        <v>7.9660000000000002</v>
      </c>
      <c r="Q8" s="93"/>
      <c r="R8" s="5">
        <f>L8+P8-Q8</f>
        <v>9.9660000000000011</v>
      </c>
      <c r="S8" s="6">
        <v>3.1</v>
      </c>
      <c r="T8" s="7">
        <v>1.7</v>
      </c>
      <c r="U8" s="7">
        <v>1.4</v>
      </c>
      <c r="V8" s="7">
        <v>1.5</v>
      </c>
      <c r="W8" s="32">
        <f>INT((10-AVERAGE(T8:V8))*1000)/1000</f>
        <v>8.4659999999999993</v>
      </c>
      <c r="X8" s="93"/>
      <c r="Y8" s="4">
        <f>S8+W8-X8</f>
        <v>11.565999999999999</v>
      </c>
      <c r="Z8" s="7">
        <v>3</v>
      </c>
      <c r="AA8" s="7">
        <v>1.9</v>
      </c>
      <c r="AB8" s="7">
        <v>1.9</v>
      </c>
      <c r="AC8" s="7">
        <v>2.2000000000000002</v>
      </c>
      <c r="AD8" s="32">
        <f>INT((10-AVERAGE(AA8:AC8))*1000)/1000</f>
        <v>8</v>
      </c>
      <c r="AE8" s="93"/>
      <c r="AF8" s="5">
        <f>Z8+AD8-AE8</f>
        <v>11</v>
      </c>
      <c r="AG8" s="8">
        <f>K8+R8+Y8+AF8</f>
        <v>43.132000000000005</v>
      </c>
    </row>
    <row r="9" spans="1:33" ht="12.75" customHeight="1" x14ac:dyDescent="0.25">
      <c r="A9" s="203" t="s">
        <v>4</v>
      </c>
      <c r="B9" s="193" t="s">
        <v>56</v>
      </c>
      <c r="C9" s="193">
        <v>2015</v>
      </c>
      <c r="D9" s="193" t="s">
        <v>37</v>
      </c>
      <c r="E9" s="120">
        <v>1.6</v>
      </c>
      <c r="F9" s="7">
        <v>0.8</v>
      </c>
      <c r="G9" s="7">
        <v>1</v>
      </c>
      <c r="H9" s="7"/>
      <c r="I9" s="32">
        <f>INT((10-AVERAGE(F9:H9))*1000)/1000</f>
        <v>9.1</v>
      </c>
      <c r="J9" s="93"/>
      <c r="K9" s="4">
        <f>E9+I9-J9</f>
        <v>10.7</v>
      </c>
      <c r="L9" s="7">
        <v>2.1</v>
      </c>
      <c r="M9" s="7">
        <v>2.2999999999999998</v>
      </c>
      <c r="N9" s="7">
        <v>2.1</v>
      </c>
      <c r="O9" s="7">
        <v>2.1</v>
      </c>
      <c r="P9" s="32">
        <f>INT((10-AVERAGE(M9:O9))*1000)/1000</f>
        <v>7.8330000000000002</v>
      </c>
      <c r="Q9" s="93"/>
      <c r="R9" s="5">
        <f>L9+P9-Q9</f>
        <v>9.9329999999999998</v>
      </c>
      <c r="S9" s="6">
        <v>2.7</v>
      </c>
      <c r="T9" s="7">
        <v>1.8</v>
      </c>
      <c r="U9" s="7">
        <v>2</v>
      </c>
      <c r="V9" s="7">
        <v>2.6</v>
      </c>
      <c r="W9" s="32">
        <f>INT((10-AVERAGE(T9:V9))*1000)/1000</f>
        <v>7.8659999999999997</v>
      </c>
      <c r="X9" s="93"/>
      <c r="Y9" s="4">
        <f>S9+W9-X9</f>
        <v>10.565999999999999</v>
      </c>
      <c r="Z9" s="7">
        <v>3.1</v>
      </c>
      <c r="AA9" s="7">
        <v>2.1</v>
      </c>
      <c r="AB9" s="7">
        <v>2</v>
      </c>
      <c r="AC9" s="7">
        <v>1.8</v>
      </c>
      <c r="AD9" s="32">
        <f>INT((10-AVERAGE(AA9:AC9))*1000)/1000</f>
        <v>8.0329999999999995</v>
      </c>
      <c r="AE9" s="93">
        <v>0.5</v>
      </c>
      <c r="AF9" s="5">
        <f>Z9+AD9-AE9</f>
        <v>10.632999999999999</v>
      </c>
      <c r="AG9" s="8">
        <f>K9+R9+Y9+AF9</f>
        <v>41.831999999999994</v>
      </c>
    </row>
    <row r="10" spans="1:33" ht="12.75" customHeight="1" x14ac:dyDescent="0.25">
      <c r="A10" s="203" t="s">
        <v>5</v>
      </c>
      <c r="B10" s="193" t="s">
        <v>140</v>
      </c>
      <c r="C10" s="193">
        <v>2015</v>
      </c>
      <c r="D10" s="193" t="s">
        <v>40</v>
      </c>
      <c r="E10" s="120">
        <v>1.6</v>
      </c>
      <c r="F10" s="7">
        <v>1.7</v>
      </c>
      <c r="G10" s="7">
        <v>1.7</v>
      </c>
      <c r="H10" s="7"/>
      <c r="I10" s="32">
        <f>INT((10-AVERAGE(F10:H10))*1000)/1000</f>
        <v>8.3000000000000007</v>
      </c>
      <c r="J10" s="93"/>
      <c r="K10" s="4">
        <f>E10+I10-J10</f>
        <v>9.9</v>
      </c>
      <c r="L10" s="7">
        <v>2</v>
      </c>
      <c r="M10" s="7">
        <v>2.9</v>
      </c>
      <c r="N10" s="7">
        <v>3.2</v>
      </c>
      <c r="O10" s="7">
        <v>3.3</v>
      </c>
      <c r="P10" s="32">
        <f>INT((10-AVERAGE(M10:O10))*1000)/1000</f>
        <v>6.8659999999999997</v>
      </c>
      <c r="Q10" s="93"/>
      <c r="R10" s="5">
        <f>L10+P10-Q10</f>
        <v>8.8659999999999997</v>
      </c>
      <c r="S10" s="6">
        <v>3.2</v>
      </c>
      <c r="T10" s="7">
        <v>2</v>
      </c>
      <c r="U10" s="7">
        <v>1.9</v>
      </c>
      <c r="V10" s="7">
        <v>1.9</v>
      </c>
      <c r="W10" s="32">
        <f>INT((10-AVERAGE(T10:V10))*1000)/1000</f>
        <v>8.0660000000000007</v>
      </c>
      <c r="X10" s="93"/>
      <c r="Y10" s="4">
        <f>S10+W10-X10</f>
        <v>11.266000000000002</v>
      </c>
      <c r="Z10" s="7">
        <v>2.7</v>
      </c>
      <c r="AA10" s="7">
        <v>1.6</v>
      </c>
      <c r="AB10" s="7">
        <v>1.4</v>
      </c>
      <c r="AC10" s="7">
        <v>1.1000000000000001</v>
      </c>
      <c r="AD10" s="32">
        <f>INT((10-AVERAGE(AA10:AC10))*1000)/1000</f>
        <v>8.6329999999999991</v>
      </c>
      <c r="AE10" s="93"/>
      <c r="AF10" s="5">
        <f>Z10+AD10-AE10</f>
        <v>11.332999999999998</v>
      </c>
      <c r="AG10" s="8">
        <f>K10+R10+Y10+AF10</f>
        <v>41.364999999999995</v>
      </c>
    </row>
    <row r="11" spans="1:33" ht="12.75" customHeight="1" x14ac:dyDescent="0.25">
      <c r="A11" s="203" t="s">
        <v>6</v>
      </c>
      <c r="B11" s="193" t="s">
        <v>142</v>
      </c>
      <c r="C11" s="193">
        <v>2015</v>
      </c>
      <c r="D11" s="193" t="s">
        <v>40</v>
      </c>
      <c r="E11" s="120">
        <v>1.6</v>
      </c>
      <c r="F11" s="7">
        <v>1.2</v>
      </c>
      <c r="G11" s="7">
        <v>1.3</v>
      </c>
      <c r="H11" s="7"/>
      <c r="I11" s="32">
        <f>INT((10-AVERAGE(F11:H11))*1000)/1000</f>
        <v>8.75</v>
      </c>
      <c r="J11" s="93"/>
      <c r="K11" s="4">
        <f>E11+I11-J11</f>
        <v>10.35</v>
      </c>
      <c r="L11" s="7">
        <v>2</v>
      </c>
      <c r="M11" s="7">
        <v>2.4</v>
      </c>
      <c r="N11" s="7">
        <v>2.2999999999999998</v>
      </c>
      <c r="O11" s="7">
        <v>2.8</v>
      </c>
      <c r="P11" s="32">
        <f>INT((10-AVERAGE(M11:O11))*1000)/1000</f>
        <v>7.5</v>
      </c>
      <c r="Q11" s="93"/>
      <c r="R11" s="5">
        <f>L11+P11-Q11</f>
        <v>9.5</v>
      </c>
      <c r="S11" s="6">
        <v>2.5</v>
      </c>
      <c r="T11" s="7">
        <v>2.2000000000000002</v>
      </c>
      <c r="U11" s="7">
        <v>2.4</v>
      </c>
      <c r="V11" s="7">
        <v>2</v>
      </c>
      <c r="W11" s="32">
        <f>INT((10-AVERAGE(T11:V11))*1000)/1000</f>
        <v>7.8</v>
      </c>
      <c r="X11" s="93"/>
      <c r="Y11" s="4">
        <f>S11+W11-X11</f>
        <v>10.3</v>
      </c>
      <c r="Z11" s="7">
        <v>2.7</v>
      </c>
      <c r="AA11" s="7">
        <v>2</v>
      </c>
      <c r="AB11" s="7">
        <v>1.4</v>
      </c>
      <c r="AC11" s="7">
        <v>1.6</v>
      </c>
      <c r="AD11" s="32">
        <f>INT((10-AVERAGE(AA11:AC11))*1000)/1000</f>
        <v>8.3330000000000002</v>
      </c>
      <c r="AE11" s="93"/>
      <c r="AF11" s="5">
        <f>Z11+AD11-AE11</f>
        <v>11.033000000000001</v>
      </c>
      <c r="AG11" s="8">
        <f>K11+R11+Y11+AF11</f>
        <v>41.183000000000007</v>
      </c>
    </row>
    <row r="12" spans="1:33" ht="12.75" customHeight="1" x14ac:dyDescent="0.25">
      <c r="A12" s="203" t="s">
        <v>7</v>
      </c>
      <c r="B12" s="193" t="s">
        <v>57</v>
      </c>
      <c r="C12" s="193">
        <v>2015</v>
      </c>
      <c r="D12" s="193" t="s">
        <v>40</v>
      </c>
      <c r="E12" s="120">
        <v>1.6</v>
      </c>
      <c r="F12" s="7">
        <v>1.7</v>
      </c>
      <c r="G12" s="7">
        <v>1.8</v>
      </c>
      <c r="H12" s="7"/>
      <c r="I12" s="32">
        <f>INT((10-AVERAGE(F12:H12))*1000)/1000</f>
        <v>8.25</v>
      </c>
      <c r="J12" s="93"/>
      <c r="K12" s="4">
        <f>E12+I12-J12</f>
        <v>9.85</v>
      </c>
      <c r="L12" s="7">
        <v>1.5</v>
      </c>
      <c r="M12" s="7">
        <v>2.2999999999999998</v>
      </c>
      <c r="N12" s="7">
        <v>2.2000000000000002</v>
      </c>
      <c r="O12" s="7">
        <v>2.7</v>
      </c>
      <c r="P12" s="32">
        <f>INT((10-AVERAGE(M12:O12))*1000)/1000</f>
        <v>7.6</v>
      </c>
      <c r="Q12" s="93"/>
      <c r="R12" s="5">
        <f>L12+P12-Q12</f>
        <v>9.1</v>
      </c>
      <c r="S12" s="6">
        <v>3</v>
      </c>
      <c r="T12" s="7">
        <v>2.7</v>
      </c>
      <c r="U12" s="7">
        <v>2.8</v>
      </c>
      <c r="V12" s="7">
        <v>2.5</v>
      </c>
      <c r="W12" s="32">
        <f>INT((10-AVERAGE(T12:V12))*1000)/1000</f>
        <v>7.3330000000000002</v>
      </c>
      <c r="X12" s="93"/>
      <c r="Y12" s="4">
        <f>S12+W12-X12</f>
        <v>10.333</v>
      </c>
      <c r="Z12" s="7">
        <v>2.5</v>
      </c>
      <c r="AA12" s="7">
        <v>1.4</v>
      </c>
      <c r="AB12" s="7">
        <v>1.3</v>
      </c>
      <c r="AC12" s="7">
        <v>1.2</v>
      </c>
      <c r="AD12" s="32">
        <f>INT((10-AVERAGE(AA12:AC12))*1000)/1000</f>
        <v>8.6999999999999993</v>
      </c>
      <c r="AE12" s="93"/>
      <c r="AF12" s="5">
        <f>Z12+AD12-AE12</f>
        <v>11.2</v>
      </c>
      <c r="AG12" s="8">
        <f>K12+R12+Y12+AF12</f>
        <v>40.483000000000004</v>
      </c>
    </row>
    <row r="13" spans="1:33" ht="12.75" customHeight="1" x14ac:dyDescent="0.25">
      <c r="A13" s="203" t="s">
        <v>8</v>
      </c>
      <c r="B13" s="193" t="s">
        <v>143</v>
      </c>
      <c r="C13" s="193">
        <v>2015</v>
      </c>
      <c r="D13" s="193" t="s">
        <v>72</v>
      </c>
      <c r="E13" s="120">
        <v>1.6</v>
      </c>
      <c r="F13" s="7">
        <v>2.4</v>
      </c>
      <c r="G13" s="7">
        <v>2.5</v>
      </c>
      <c r="H13" s="7"/>
      <c r="I13" s="32">
        <f>INT((10-AVERAGE(F13:H13))*1000)/1000</f>
        <v>7.55</v>
      </c>
      <c r="J13" s="93"/>
      <c r="K13" s="4">
        <f>E13+I13-J13</f>
        <v>9.15</v>
      </c>
      <c r="L13" s="7">
        <v>1.5</v>
      </c>
      <c r="M13" s="7">
        <v>3.1</v>
      </c>
      <c r="N13" s="7">
        <v>2.5</v>
      </c>
      <c r="O13" s="7">
        <v>3.2</v>
      </c>
      <c r="P13" s="32">
        <f>INT((10-AVERAGE(M13:O13))*1000)/1000</f>
        <v>7.0659999999999998</v>
      </c>
      <c r="Q13" s="93"/>
      <c r="R13" s="5">
        <f>L13+P13-Q13</f>
        <v>8.5659999999999989</v>
      </c>
      <c r="S13" s="6">
        <v>3</v>
      </c>
      <c r="T13" s="7">
        <v>3.6</v>
      </c>
      <c r="U13" s="7">
        <v>3.3</v>
      </c>
      <c r="V13" s="7">
        <v>3.4</v>
      </c>
      <c r="W13" s="32">
        <f>INT((10-AVERAGE(T13:V13))*1000)/1000</f>
        <v>6.5659999999999998</v>
      </c>
      <c r="X13" s="93"/>
      <c r="Y13" s="4">
        <f>S13+W13-X13</f>
        <v>9.5659999999999989</v>
      </c>
      <c r="Z13" s="7">
        <v>2.8</v>
      </c>
      <c r="AA13" s="7">
        <v>2.4</v>
      </c>
      <c r="AB13" s="7">
        <v>2.1</v>
      </c>
      <c r="AC13" s="7">
        <v>2.2999999999999998</v>
      </c>
      <c r="AD13" s="32">
        <f>INT((10-AVERAGE(AA13:AC13))*1000)/1000</f>
        <v>7.7329999999999997</v>
      </c>
      <c r="AE13" s="93"/>
      <c r="AF13" s="5">
        <f>Z13+AD13-AE13</f>
        <v>10.532999999999999</v>
      </c>
      <c r="AG13" s="8">
        <f>K13+R13+Y13+AF13</f>
        <v>37.814999999999998</v>
      </c>
    </row>
    <row r="14" spans="1:33" ht="12.75" customHeight="1" thickBot="1" x14ac:dyDescent="0.3">
      <c r="A14" s="249" t="s">
        <v>9</v>
      </c>
      <c r="B14" s="250" t="s">
        <v>65</v>
      </c>
      <c r="C14" s="250">
        <v>2015</v>
      </c>
      <c r="D14" s="250" t="s">
        <v>72</v>
      </c>
      <c r="E14" s="251">
        <v>1.6</v>
      </c>
      <c r="F14" s="230">
        <v>1.8</v>
      </c>
      <c r="G14" s="230">
        <v>1.6</v>
      </c>
      <c r="H14" s="230"/>
      <c r="I14" s="231">
        <f>INT((10-AVERAGE(F14:H14))*1000)/1000</f>
        <v>8.3000000000000007</v>
      </c>
      <c r="J14" s="243"/>
      <c r="K14" s="232">
        <f>E14+I14-J14</f>
        <v>9.9</v>
      </c>
      <c r="L14" s="230">
        <v>1.5</v>
      </c>
      <c r="M14" s="230">
        <v>4.5</v>
      </c>
      <c r="N14" s="230">
        <v>4.9000000000000004</v>
      </c>
      <c r="O14" s="230">
        <v>4.5999999999999996</v>
      </c>
      <c r="P14" s="231">
        <f>INT((10-AVERAGE(M14:O14))*1000)/1000</f>
        <v>5.3330000000000002</v>
      </c>
      <c r="Q14" s="243"/>
      <c r="R14" s="235">
        <f>L14+P14-Q14</f>
        <v>6.8330000000000002</v>
      </c>
      <c r="S14" s="236">
        <v>3</v>
      </c>
      <c r="T14" s="230">
        <v>2.7</v>
      </c>
      <c r="U14" s="230">
        <v>2.9</v>
      </c>
      <c r="V14" s="230">
        <v>2.4</v>
      </c>
      <c r="W14" s="231">
        <f>INT((10-AVERAGE(T14:V14))*1000)/1000</f>
        <v>7.3330000000000002</v>
      </c>
      <c r="X14" s="243"/>
      <c r="Y14" s="232">
        <f>S14+W14-X14</f>
        <v>10.333</v>
      </c>
      <c r="Z14" s="230">
        <v>2.7</v>
      </c>
      <c r="AA14" s="230">
        <v>2.2999999999999998</v>
      </c>
      <c r="AB14" s="230">
        <v>2.1</v>
      </c>
      <c r="AC14" s="230">
        <v>2.6</v>
      </c>
      <c r="AD14" s="231">
        <f>INT((10-AVERAGE(AA14:AC14))*1000)/1000</f>
        <v>7.6660000000000004</v>
      </c>
      <c r="AE14" s="243"/>
      <c r="AF14" s="235">
        <f>Z14+AD14-AE14</f>
        <v>10.366</v>
      </c>
      <c r="AG14" s="241">
        <f>K14+R14+Y14+AF14</f>
        <v>37.432000000000002</v>
      </c>
    </row>
    <row r="15" spans="1:33" ht="13.5" customHeight="1" thickTop="1" thickBot="1" x14ac:dyDescent="0.35">
      <c r="A15" s="142"/>
      <c r="B15" s="108"/>
      <c r="C15" s="143"/>
      <c r="D15" s="143"/>
      <c r="E15" s="142"/>
    </row>
    <row r="16" spans="1:33" ht="12.9" customHeight="1" thickTop="1" x14ac:dyDescent="0.3">
      <c r="A16" s="204"/>
      <c r="B16" s="45"/>
      <c r="C16" s="144"/>
      <c r="D16" s="145"/>
      <c r="E16" s="146"/>
      <c r="F16" s="9"/>
      <c r="G16" s="9"/>
      <c r="H16" s="9"/>
      <c r="I16" s="9"/>
      <c r="J16" s="9"/>
      <c r="K16" s="9"/>
      <c r="L16" s="15"/>
      <c r="M16" s="9"/>
      <c r="N16" s="9"/>
      <c r="O16" s="9"/>
      <c r="P16" s="9"/>
      <c r="Q16" s="9"/>
      <c r="R16" s="9"/>
      <c r="S16" s="15"/>
      <c r="T16" s="9"/>
      <c r="U16" s="9"/>
      <c r="V16" s="9"/>
      <c r="W16" s="9"/>
      <c r="X16" s="9"/>
      <c r="Y16" s="9"/>
      <c r="Z16" s="15"/>
      <c r="AA16" s="9"/>
      <c r="AB16" s="9"/>
      <c r="AC16" s="9"/>
      <c r="AD16" s="9"/>
      <c r="AE16" s="9"/>
      <c r="AF16" s="9"/>
      <c r="AG16" s="53"/>
    </row>
    <row r="17" spans="1:33" ht="12.9" customHeight="1" x14ac:dyDescent="0.25">
      <c r="A17" s="205"/>
      <c r="B17" s="16"/>
      <c r="C17" s="85"/>
      <c r="D17" s="147"/>
      <c r="E17" s="252"/>
      <c r="F17" s="237"/>
      <c r="G17" s="237"/>
      <c r="H17" s="237"/>
      <c r="I17" s="237"/>
      <c r="J17" s="237"/>
      <c r="K17" s="237"/>
      <c r="L17" s="16"/>
      <c r="M17" s="237"/>
      <c r="N17" s="237"/>
      <c r="O17" s="237"/>
      <c r="P17" s="237"/>
      <c r="Q17" s="237"/>
      <c r="R17" s="237"/>
      <c r="S17" s="16"/>
      <c r="T17" s="237"/>
      <c r="U17" s="237"/>
      <c r="V17" s="237"/>
      <c r="W17" s="237"/>
      <c r="X17" s="237"/>
      <c r="Y17" s="237"/>
      <c r="Z17" s="16"/>
      <c r="AA17" s="237"/>
      <c r="AB17" s="237"/>
      <c r="AC17" s="237"/>
      <c r="AD17" s="237"/>
      <c r="AE17" s="237"/>
      <c r="AF17" s="237"/>
      <c r="AG17" s="54"/>
    </row>
    <row r="18" spans="1:33" ht="12.9" customHeight="1" x14ac:dyDescent="0.25">
      <c r="A18" s="206" t="s">
        <v>20</v>
      </c>
      <c r="B18" s="166" t="s">
        <v>17</v>
      </c>
      <c r="C18" s="86" t="s">
        <v>23</v>
      </c>
      <c r="D18" s="148" t="s">
        <v>22</v>
      </c>
      <c r="E18" s="149"/>
      <c r="F18" s="19"/>
      <c r="G18" s="19"/>
      <c r="H18" s="19"/>
      <c r="I18" s="19"/>
      <c r="J18" s="19"/>
      <c r="K18" s="19"/>
      <c r="L18" s="20"/>
      <c r="M18" s="19"/>
      <c r="N18" s="19"/>
      <c r="O18" s="19"/>
      <c r="P18" s="19"/>
      <c r="Q18" s="19"/>
      <c r="R18" s="19"/>
      <c r="S18" s="20"/>
      <c r="T18" s="19"/>
      <c r="U18" s="19"/>
      <c r="V18" s="19"/>
      <c r="W18" s="19"/>
      <c r="X18" s="19"/>
      <c r="Y18" s="19"/>
      <c r="Z18" s="20"/>
      <c r="AA18" s="19"/>
      <c r="AB18" s="19"/>
      <c r="AC18" s="19"/>
      <c r="AD18" s="19"/>
      <c r="AE18" s="19"/>
      <c r="AF18" s="19"/>
      <c r="AG18" s="54"/>
    </row>
    <row r="19" spans="1:33" ht="12.9" customHeight="1" x14ac:dyDescent="0.25">
      <c r="A19" s="206"/>
      <c r="B19" s="166"/>
      <c r="C19" s="87"/>
      <c r="D19" s="148"/>
      <c r="E19" s="150" t="s">
        <v>24</v>
      </c>
      <c r="F19" s="111" t="s">
        <v>31</v>
      </c>
      <c r="G19" s="111" t="s">
        <v>32</v>
      </c>
      <c r="H19" s="111" t="s">
        <v>33</v>
      </c>
      <c r="I19" s="88" t="s">
        <v>25</v>
      </c>
      <c r="J19" s="83" t="s">
        <v>30</v>
      </c>
      <c r="K19" s="91" t="s">
        <v>21</v>
      </c>
      <c r="L19" s="33" t="s">
        <v>24</v>
      </c>
      <c r="M19" s="111" t="s">
        <v>31</v>
      </c>
      <c r="N19" s="111" t="s">
        <v>32</v>
      </c>
      <c r="O19" s="111" t="s">
        <v>33</v>
      </c>
      <c r="P19" s="88" t="s">
        <v>25</v>
      </c>
      <c r="Q19" s="83" t="s">
        <v>30</v>
      </c>
      <c r="R19" s="89" t="s">
        <v>21</v>
      </c>
      <c r="S19" s="34" t="s">
        <v>24</v>
      </c>
      <c r="T19" s="111" t="s">
        <v>31</v>
      </c>
      <c r="U19" s="111" t="s">
        <v>32</v>
      </c>
      <c r="V19" s="111" t="s">
        <v>33</v>
      </c>
      <c r="W19" s="88" t="s">
        <v>25</v>
      </c>
      <c r="X19" s="83" t="s">
        <v>30</v>
      </c>
      <c r="Y19" s="91" t="s">
        <v>21</v>
      </c>
      <c r="Z19" s="33" t="s">
        <v>24</v>
      </c>
      <c r="AA19" s="111" t="s">
        <v>31</v>
      </c>
      <c r="AB19" s="111" t="s">
        <v>32</v>
      </c>
      <c r="AC19" s="111" t="s">
        <v>33</v>
      </c>
      <c r="AD19" s="88" t="s">
        <v>25</v>
      </c>
      <c r="AE19" s="83" t="s">
        <v>30</v>
      </c>
      <c r="AF19" s="89" t="s">
        <v>21</v>
      </c>
      <c r="AG19" s="90" t="s">
        <v>1</v>
      </c>
    </row>
    <row r="20" spans="1:33" ht="12.9" customHeight="1" x14ac:dyDescent="0.25">
      <c r="A20" s="96" t="s">
        <v>2</v>
      </c>
      <c r="B20" s="193" t="s">
        <v>47</v>
      </c>
      <c r="C20" s="193">
        <v>2014</v>
      </c>
      <c r="D20" s="193" t="s">
        <v>40</v>
      </c>
      <c r="E20" s="120">
        <v>2.4</v>
      </c>
      <c r="F20" s="123">
        <v>1.5</v>
      </c>
      <c r="G20" s="123">
        <v>1.3</v>
      </c>
      <c r="H20" s="123"/>
      <c r="I20" s="32">
        <f>INT((10-AVERAGE(F20:H20))*1000)/1000</f>
        <v>8.6</v>
      </c>
      <c r="J20" s="93"/>
      <c r="K20" s="4">
        <f>E20+I20-J20</f>
        <v>11</v>
      </c>
      <c r="L20" s="7">
        <v>2.8</v>
      </c>
      <c r="M20" s="7">
        <v>1.9</v>
      </c>
      <c r="N20" s="7">
        <v>1.9</v>
      </c>
      <c r="O20" s="7">
        <v>2.5</v>
      </c>
      <c r="P20" s="32">
        <f>INT((10-AVERAGE(M20:O20))*1000)/1000</f>
        <v>7.9</v>
      </c>
      <c r="Q20" s="93"/>
      <c r="R20" s="5">
        <f>L20+P20-Q20</f>
        <v>10.7</v>
      </c>
      <c r="S20" s="99">
        <v>2.9</v>
      </c>
      <c r="T20" s="114">
        <v>1.8</v>
      </c>
      <c r="U20" s="114">
        <v>1.7</v>
      </c>
      <c r="V20" s="100">
        <v>1.6</v>
      </c>
      <c r="W20" s="32">
        <f>INT((10-AVERAGE(T20:V20))*1000)/1000</f>
        <v>8.3000000000000007</v>
      </c>
      <c r="X20" s="93"/>
      <c r="Y20" s="4">
        <f>S20+W20-X20</f>
        <v>11.200000000000001</v>
      </c>
      <c r="Z20" s="100">
        <v>3.6</v>
      </c>
      <c r="AA20" s="114">
        <v>1.6</v>
      </c>
      <c r="AB20" s="114">
        <v>1.7</v>
      </c>
      <c r="AC20" s="100">
        <v>1.8</v>
      </c>
      <c r="AD20" s="32">
        <f>INT((10-AVERAGE(AA20:AC20))*1000)/1000</f>
        <v>8.3000000000000007</v>
      </c>
      <c r="AE20" s="93"/>
      <c r="AF20" s="4">
        <f>Z20+AD20-AE20</f>
        <v>11.9</v>
      </c>
      <c r="AG20" s="8">
        <f>K20+R20+Y20+AF20</f>
        <v>44.8</v>
      </c>
    </row>
    <row r="21" spans="1:33" ht="12.9" customHeight="1" x14ac:dyDescent="0.25">
      <c r="A21" s="96" t="s">
        <v>3</v>
      </c>
      <c r="B21" s="193" t="s">
        <v>144</v>
      </c>
      <c r="C21" s="193">
        <v>2014</v>
      </c>
      <c r="D21" s="193" t="s">
        <v>40</v>
      </c>
      <c r="E21" s="120">
        <v>2.4</v>
      </c>
      <c r="F21" s="123">
        <v>1.6</v>
      </c>
      <c r="G21" s="123">
        <v>1.2</v>
      </c>
      <c r="H21" s="123"/>
      <c r="I21" s="32">
        <f>INT((10-AVERAGE(F21:H21))*1000)/1000</f>
        <v>8.6</v>
      </c>
      <c r="J21" s="93"/>
      <c r="K21" s="4">
        <f>E21+I21-J21</f>
        <v>11</v>
      </c>
      <c r="L21" s="7">
        <v>2</v>
      </c>
      <c r="M21" s="7">
        <v>1.6</v>
      </c>
      <c r="N21" s="7">
        <v>1.7</v>
      </c>
      <c r="O21" s="7">
        <v>2.4</v>
      </c>
      <c r="P21" s="32">
        <f>INT((10-AVERAGE(M21:O21))*1000)/1000</f>
        <v>8.1</v>
      </c>
      <c r="Q21" s="93"/>
      <c r="R21" s="5">
        <f>L21+P21-Q21</f>
        <v>10.1</v>
      </c>
      <c r="S21" s="99">
        <v>3</v>
      </c>
      <c r="T21" s="114">
        <v>1.4</v>
      </c>
      <c r="U21" s="114">
        <v>1.4</v>
      </c>
      <c r="V21" s="100">
        <v>1.4</v>
      </c>
      <c r="W21" s="32">
        <f>INT((10-AVERAGE(T21:V21))*1000)/1000</f>
        <v>8.6</v>
      </c>
      <c r="X21" s="93"/>
      <c r="Y21" s="4">
        <f>S21+W21-X21</f>
        <v>11.6</v>
      </c>
      <c r="Z21" s="100">
        <v>3.3</v>
      </c>
      <c r="AA21" s="114">
        <v>1.3</v>
      </c>
      <c r="AB21" s="114">
        <v>1.3</v>
      </c>
      <c r="AC21" s="100">
        <v>1.2</v>
      </c>
      <c r="AD21" s="32">
        <f>INT((10-AVERAGE(AA21:AC21))*1000)/1000</f>
        <v>8.7330000000000005</v>
      </c>
      <c r="AE21" s="93"/>
      <c r="AF21" s="4">
        <f>Z21+AD21-AE21</f>
        <v>12.033000000000001</v>
      </c>
      <c r="AG21" s="8">
        <f>K21+R21+Y21+AF21</f>
        <v>44.733000000000004</v>
      </c>
    </row>
    <row r="22" spans="1:33" ht="12.9" customHeight="1" x14ac:dyDescent="0.25">
      <c r="A22" s="96" t="s">
        <v>4</v>
      </c>
      <c r="B22" s="193" t="s">
        <v>145</v>
      </c>
      <c r="C22" s="193">
        <v>2014</v>
      </c>
      <c r="D22" s="193" t="s">
        <v>40</v>
      </c>
      <c r="E22" s="120">
        <v>1.6</v>
      </c>
      <c r="F22" s="7">
        <v>1.7</v>
      </c>
      <c r="G22" s="7">
        <v>1.6</v>
      </c>
      <c r="H22" s="7"/>
      <c r="I22" s="32">
        <f>INT((10-AVERAGE(F22:H22))*1000)/1000</f>
        <v>8.35</v>
      </c>
      <c r="J22" s="93"/>
      <c r="K22" s="4">
        <f>E22+I22-J22</f>
        <v>9.9499999999999993</v>
      </c>
      <c r="L22" s="7">
        <v>2.5</v>
      </c>
      <c r="M22" s="7">
        <v>1.7</v>
      </c>
      <c r="N22" s="7">
        <v>1.8</v>
      </c>
      <c r="O22" s="7">
        <v>2.4</v>
      </c>
      <c r="P22" s="32">
        <f>INT((10-AVERAGE(M22:O22))*1000)/1000</f>
        <v>8.0329999999999995</v>
      </c>
      <c r="Q22" s="93"/>
      <c r="R22" s="5">
        <f>L22+P22-Q22</f>
        <v>10.532999999999999</v>
      </c>
      <c r="S22" s="99">
        <v>3.1</v>
      </c>
      <c r="T22" s="114">
        <v>2.2000000000000002</v>
      </c>
      <c r="U22" s="114">
        <v>2.4</v>
      </c>
      <c r="V22" s="100">
        <v>2.4</v>
      </c>
      <c r="W22" s="32">
        <f>INT((10-AVERAGE(T22:V22))*1000)/1000</f>
        <v>7.6660000000000004</v>
      </c>
      <c r="X22" s="93"/>
      <c r="Y22" s="4">
        <f>S22+W22-X22</f>
        <v>10.766</v>
      </c>
      <c r="Z22" s="100">
        <v>2.7</v>
      </c>
      <c r="AA22" s="114">
        <v>1.8</v>
      </c>
      <c r="AB22" s="114">
        <v>1.4</v>
      </c>
      <c r="AC22" s="100">
        <v>1.4</v>
      </c>
      <c r="AD22" s="32">
        <f>INT((10-AVERAGE(AA22:AC22))*1000)/1000</f>
        <v>8.4659999999999993</v>
      </c>
      <c r="AE22" s="93"/>
      <c r="AF22" s="4">
        <f>Z22+AD22-AE22</f>
        <v>11.166</v>
      </c>
      <c r="AG22" s="8">
        <f>K22+R22+Y22+AF22</f>
        <v>42.414999999999992</v>
      </c>
    </row>
    <row r="23" spans="1:33" ht="12.9" customHeight="1" x14ac:dyDescent="0.25">
      <c r="A23" s="96" t="s">
        <v>5</v>
      </c>
      <c r="B23" s="193" t="s">
        <v>53</v>
      </c>
      <c r="C23" s="193">
        <v>2014</v>
      </c>
      <c r="D23" s="193" t="s">
        <v>72</v>
      </c>
      <c r="E23" s="120">
        <v>1.6</v>
      </c>
      <c r="F23" s="123">
        <v>1.8</v>
      </c>
      <c r="G23" s="123">
        <v>1.6</v>
      </c>
      <c r="H23" s="123"/>
      <c r="I23" s="32">
        <f>INT((10-AVERAGE(F23:H23))*1000)/1000</f>
        <v>8.3000000000000007</v>
      </c>
      <c r="J23" s="93"/>
      <c r="K23" s="4">
        <f>E23+I23-J23</f>
        <v>9.9</v>
      </c>
      <c r="L23" s="7">
        <v>1.5</v>
      </c>
      <c r="M23" s="7">
        <v>2.9</v>
      </c>
      <c r="N23" s="7">
        <v>3.2</v>
      </c>
      <c r="O23" s="7">
        <v>3.3</v>
      </c>
      <c r="P23" s="32">
        <f>INT((10-AVERAGE(M23:O23))*1000)/1000</f>
        <v>6.8659999999999997</v>
      </c>
      <c r="Q23" s="93"/>
      <c r="R23" s="5">
        <f>L23+P23-Q23</f>
        <v>8.3659999999999997</v>
      </c>
      <c r="S23" s="99">
        <v>3</v>
      </c>
      <c r="T23" s="114">
        <v>2.7</v>
      </c>
      <c r="U23" s="114">
        <v>2.9</v>
      </c>
      <c r="V23" s="100">
        <v>2.9</v>
      </c>
      <c r="W23" s="32">
        <f>INT((10-AVERAGE(T23:V23))*1000)/1000</f>
        <v>7.1660000000000004</v>
      </c>
      <c r="X23" s="93"/>
      <c r="Y23" s="4">
        <f>S23+W23-X23</f>
        <v>10.166</v>
      </c>
      <c r="Z23" s="100">
        <v>2.7</v>
      </c>
      <c r="AA23" s="114">
        <v>1.7</v>
      </c>
      <c r="AB23" s="114">
        <v>1.9</v>
      </c>
      <c r="AC23" s="100">
        <v>1.7</v>
      </c>
      <c r="AD23" s="32">
        <f>INT((10-AVERAGE(AA23:AC23))*1000)/1000</f>
        <v>8.2330000000000005</v>
      </c>
      <c r="AE23" s="93"/>
      <c r="AF23" s="4">
        <f>Z23+AD23-AE23</f>
        <v>10.933</v>
      </c>
      <c r="AG23" s="8">
        <f>K23+R23+Y23+AF23</f>
        <v>39.364999999999995</v>
      </c>
    </row>
    <row r="24" spans="1:33" ht="12.9" customHeight="1" thickBot="1" x14ac:dyDescent="0.3">
      <c r="A24" s="242" t="s">
        <v>6</v>
      </c>
      <c r="B24" s="250" t="s">
        <v>52</v>
      </c>
      <c r="C24" s="250">
        <v>2014</v>
      </c>
      <c r="D24" s="250" t="s">
        <v>72</v>
      </c>
      <c r="E24" s="251">
        <v>1.6</v>
      </c>
      <c r="F24" s="253">
        <v>1.8</v>
      </c>
      <c r="G24" s="253">
        <v>1.6</v>
      </c>
      <c r="H24" s="253"/>
      <c r="I24" s="231">
        <f>INT((10-AVERAGE(F24:H24))*1000)/1000</f>
        <v>8.3000000000000007</v>
      </c>
      <c r="J24" s="243"/>
      <c r="K24" s="232">
        <f>E24+I24-J24</f>
        <v>9.9</v>
      </c>
      <c r="L24" s="230">
        <v>1.5</v>
      </c>
      <c r="M24" s="230">
        <v>3.1</v>
      </c>
      <c r="N24" s="230">
        <v>3.5</v>
      </c>
      <c r="O24" s="230">
        <v>3.1</v>
      </c>
      <c r="P24" s="231">
        <f>INT((10-AVERAGE(M24:O24))*1000)/1000</f>
        <v>6.766</v>
      </c>
      <c r="Q24" s="243"/>
      <c r="R24" s="235">
        <f>L24+P24-Q24</f>
        <v>8.266</v>
      </c>
      <c r="S24" s="254">
        <v>2.9</v>
      </c>
      <c r="T24" s="234">
        <v>3.6</v>
      </c>
      <c r="U24" s="234">
        <v>3.6</v>
      </c>
      <c r="V24" s="255">
        <v>3</v>
      </c>
      <c r="W24" s="231">
        <f>INT((10-AVERAGE(T24:V24))*1000)/1000</f>
        <v>6.6</v>
      </c>
      <c r="X24" s="243"/>
      <c r="Y24" s="232">
        <f>S24+W24-X24</f>
        <v>9.5</v>
      </c>
      <c r="Z24" s="255">
        <v>2.8</v>
      </c>
      <c r="AA24" s="234">
        <v>2</v>
      </c>
      <c r="AB24" s="234">
        <v>1.5</v>
      </c>
      <c r="AC24" s="255">
        <v>2.1</v>
      </c>
      <c r="AD24" s="231">
        <f>INT((10-AVERAGE(AA24:AC24))*1000)/1000</f>
        <v>8.1329999999999991</v>
      </c>
      <c r="AE24" s="243"/>
      <c r="AF24" s="232">
        <f>Z24+AD24-AE24</f>
        <v>10.933</v>
      </c>
      <c r="AG24" s="241">
        <f>K24+R24+Y24+AF24</f>
        <v>38.599000000000004</v>
      </c>
    </row>
    <row r="25" spans="1:33" ht="10.5" customHeight="1" thickTop="1" thickBot="1" x14ac:dyDescent="0.3">
      <c r="A25" s="207"/>
      <c r="B25" s="167"/>
      <c r="C25" s="151"/>
      <c r="D25" s="152"/>
      <c r="E25" s="153"/>
      <c r="F25" s="101"/>
      <c r="G25" s="101"/>
      <c r="H25" s="101"/>
      <c r="I25" s="102"/>
      <c r="J25" s="102"/>
      <c r="K25" s="102"/>
      <c r="L25" s="101"/>
      <c r="M25" s="101"/>
      <c r="N25" s="101"/>
      <c r="O25" s="101"/>
      <c r="P25" s="102"/>
      <c r="Q25" s="102"/>
      <c r="R25" s="102"/>
      <c r="S25" s="101"/>
      <c r="T25" s="101"/>
      <c r="U25" s="101"/>
      <c r="V25" s="101"/>
      <c r="W25" s="102"/>
      <c r="X25" s="102"/>
      <c r="Y25" s="102"/>
      <c r="Z25" s="101"/>
      <c r="AA25" s="101"/>
      <c r="AB25" s="101"/>
      <c r="AC25" s="101"/>
      <c r="AD25" s="102"/>
      <c r="AE25" s="102"/>
      <c r="AF25" s="102"/>
      <c r="AG25" s="103"/>
    </row>
    <row r="26" spans="1:33" ht="14.25" customHeight="1" thickTop="1" x14ac:dyDescent="0.3">
      <c r="A26" s="204"/>
      <c r="B26" s="45"/>
      <c r="C26" s="144"/>
      <c r="D26" s="145"/>
      <c r="E26" s="146"/>
      <c r="F26" s="9"/>
      <c r="G26" s="9"/>
      <c r="H26" s="9"/>
      <c r="I26" s="62"/>
      <c r="J26" s="62"/>
      <c r="K26" s="62"/>
      <c r="L26" s="15"/>
      <c r="M26" s="9"/>
      <c r="N26" s="9"/>
      <c r="O26" s="9"/>
      <c r="P26" s="62"/>
      <c r="Q26" s="62"/>
      <c r="R26" s="62"/>
      <c r="S26" s="15"/>
      <c r="T26" s="9"/>
      <c r="U26" s="9"/>
      <c r="V26" s="9"/>
      <c r="W26" s="62"/>
      <c r="X26" s="62"/>
      <c r="Y26" s="62"/>
      <c r="Z26" s="15"/>
      <c r="AA26" s="9"/>
      <c r="AB26" s="9"/>
      <c r="AC26" s="9"/>
      <c r="AD26" s="9"/>
      <c r="AE26" s="9"/>
      <c r="AF26" s="9"/>
      <c r="AG26" s="53"/>
    </row>
    <row r="27" spans="1:33" ht="12.9" customHeight="1" x14ac:dyDescent="0.25">
      <c r="A27" s="205"/>
      <c r="B27" s="16"/>
      <c r="C27" s="85"/>
      <c r="D27" s="147"/>
      <c r="E27" s="252"/>
      <c r="F27" s="237"/>
      <c r="G27" s="237"/>
      <c r="H27" s="237"/>
      <c r="I27" s="248"/>
      <c r="J27" s="248"/>
      <c r="K27" s="248"/>
      <c r="L27" s="16"/>
      <c r="M27" s="237"/>
      <c r="N27" s="237"/>
      <c r="O27" s="237"/>
      <c r="P27" s="248"/>
      <c r="Q27" s="248"/>
      <c r="R27" s="248"/>
      <c r="S27" s="16"/>
      <c r="T27" s="237"/>
      <c r="U27" s="237"/>
      <c r="V27" s="237"/>
      <c r="W27" s="248"/>
      <c r="X27" s="248"/>
      <c r="Y27" s="248"/>
      <c r="Z27" s="16"/>
      <c r="AA27" s="237"/>
      <c r="AB27" s="237"/>
      <c r="AC27" s="237"/>
      <c r="AD27" s="237"/>
      <c r="AE27" s="237"/>
      <c r="AF27" s="237"/>
      <c r="AG27" s="54"/>
    </row>
    <row r="28" spans="1:33" ht="12.9" customHeight="1" x14ac:dyDescent="0.25">
      <c r="A28" s="206" t="s">
        <v>20</v>
      </c>
      <c r="B28" s="166" t="s">
        <v>17</v>
      </c>
      <c r="C28" s="86" t="s">
        <v>23</v>
      </c>
      <c r="D28" s="148" t="s">
        <v>22</v>
      </c>
      <c r="E28" s="149"/>
      <c r="F28" s="19"/>
      <c r="G28" s="19"/>
      <c r="H28" s="19"/>
      <c r="I28" s="65"/>
      <c r="J28" s="65"/>
      <c r="K28" s="65"/>
      <c r="L28" s="20"/>
      <c r="M28" s="19"/>
      <c r="N28" s="19"/>
      <c r="O28" s="19"/>
      <c r="P28" s="65"/>
      <c r="Q28" s="65"/>
      <c r="R28" s="65"/>
      <c r="S28" s="20"/>
      <c r="T28" s="19"/>
      <c r="U28" s="19"/>
      <c r="V28" s="19"/>
      <c r="W28" s="65"/>
      <c r="X28" s="65"/>
      <c r="Y28" s="65"/>
      <c r="Z28" s="20"/>
      <c r="AA28" s="19"/>
      <c r="AB28" s="19"/>
      <c r="AC28" s="19"/>
      <c r="AD28" s="19"/>
      <c r="AE28" s="19"/>
      <c r="AF28" s="19"/>
      <c r="AG28" s="54"/>
    </row>
    <row r="29" spans="1:33" ht="12.9" customHeight="1" x14ac:dyDescent="0.25">
      <c r="A29" s="206"/>
      <c r="B29" s="166"/>
      <c r="C29" s="87"/>
      <c r="D29" s="148"/>
      <c r="E29" s="150" t="s">
        <v>24</v>
      </c>
      <c r="F29" s="111" t="s">
        <v>31</v>
      </c>
      <c r="G29" s="111" t="s">
        <v>32</v>
      </c>
      <c r="H29" s="111" t="s">
        <v>33</v>
      </c>
      <c r="I29" s="69" t="s">
        <v>25</v>
      </c>
      <c r="J29" s="83" t="s">
        <v>30</v>
      </c>
      <c r="K29" s="70" t="s">
        <v>21</v>
      </c>
      <c r="L29" s="33" t="s">
        <v>24</v>
      </c>
      <c r="M29" s="111" t="s">
        <v>31</v>
      </c>
      <c r="N29" s="111" t="s">
        <v>32</v>
      </c>
      <c r="O29" s="111" t="s">
        <v>33</v>
      </c>
      <c r="P29" s="69" t="s">
        <v>25</v>
      </c>
      <c r="Q29" s="83" t="s">
        <v>30</v>
      </c>
      <c r="R29" s="72" t="s">
        <v>21</v>
      </c>
      <c r="S29" s="34" t="s">
        <v>24</v>
      </c>
      <c r="T29" s="111" t="s">
        <v>31</v>
      </c>
      <c r="U29" s="111" t="s">
        <v>32</v>
      </c>
      <c r="V29" s="111" t="s">
        <v>33</v>
      </c>
      <c r="W29" s="69" t="s">
        <v>25</v>
      </c>
      <c r="X29" s="83" t="s">
        <v>30</v>
      </c>
      <c r="Y29" s="70" t="s">
        <v>21</v>
      </c>
      <c r="Z29" s="33" t="s">
        <v>24</v>
      </c>
      <c r="AA29" s="111" t="s">
        <v>31</v>
      </c>
      <c r="AB29" s="111" t="s">
        <v>32</v>
      </c>
      <c r="AC29" s="111" t="s">
        <v>33</v>
      </c>
      <c r="AD29" s="88" t="s">
        <v>25</v>
      </c>
      <c r="AE29" s="83" t="s">
        <v>30</v>
      </c>
      <c r="AF29" s="89" t="s">
        <v>21</v>
      </c>
      <c r="AG29" s="90" t="s">
        <v>1</v>
      </c>
    </row>
    <row r="30" spans="1:33" ht="12.9" customHeight="1" x14ac:dyDescent="0.25">
      <c r="A30" s="96" t="s">
        <v>2</v>
      </c>
      <c r="B30" s="193" t="s">
        <v>48</v>
      </c>
      <c r="C30" s="193">
        <v>2013</v>
      </c>
      <c r="D30" s="193" t="s">
        <v>72</v>
      </c>
      <c r="E30" s="123">
        <v>1.6</v>
      </c>
      <c r="F30" s="7">
        <v>1</v>
      </c>
      <c r="G30" s="7">
        <v>0.8</v>
      </c>
      <c r="H30" s="7"/>
      <c r="I30" s="32">
        <f>INT((10-AVERAGE(F30:H30))*1000)/1000</f>
        <v>9.1</v>
      </c>
      <c r="J30" s="93"/>
      <c r="K30" s="4">
        <f>E30+I30-J30</f>
        <v>10.7</v>
      </c>
      <c r="L30" s="7">
        <v>2.1</v>
      </c>
      <c r="M30" s="7">
        <v>2.6</v>
      </c>
      <c r="N30" s="7">
        <v>2.6</v>
      </c>
      <c r="O30" s="7">
        <v>2.4</v>
      </c>
      <c r="P30" s="32">
        <f>INT((10-AVERAGE(M30:O30))*1000)/1000</f>
        <v>7.4660000000000002</v>
      </c>
      <c r="Q30" s="93"/>
      <c r="R30" s="5">
        <f>L30+P30-Q30</f>
        <v>9.5660000000000007</v>
      </c>
      <c r="S30" s="99">
        <v>3</v>
      </c>
      <c r="T30" s="114">
        <v>2.4</v>
      </c>
      <c r="U30" s="114">
        <v>2.8</v>
      </c>
      <c r="V30" s="100">
        <v>2</v>
      </c>
      <c r="W30" s="32">
        <f>INT((10-AVERAGE(T30:V30))*1000)/1000</f>
        <v>7.6</v>
      </c>
      <c r="X30" s="93"/>
      <c r="Y30" s="4">
        <f>S30+W30-X30</f>
        <v>10.6</v>
      </c>
      <c r="Z30" s="100">
        <v>3.7</v>
      </c>
      <c r="AA30" s="114">
        <v>1.8</v>
      </c>
      <c r="AB30" s="114">
        <v>1.9</v>
      </c>
      <c r="AC30" s="100">
        <v>1.9</v>
      </c>
      <c r="AD30" s="32">
        <f>INT((10-AVERAGE(AA30:AC30))*1000)/1000</f>
        <v>8.1329999999999991</v>
      </c>
      <c r="AE30" s="93"/>
      <c r="AF30" s="5">
        <f>Z30+AD30-AE30</f>
        <v>11.832999999999998</v>
      </c>
      <c r="AG30" s="8">
        <f>K30+R30+Y30+AF30</f>
        <v>42.698999999999998</v>
      </c>
    </row>
    <row r="31" spans="1:33" ht="12.9" customHeight="1" x14ac:dyDescent="0.25">
      <c r="A31" s="96" t="s">
        <v>5</v>
      </c>
      <c r="B31" s="193" t="s">
        <v>49</v>
      </c>
      <c r="C31" s="193">
        <v>2013</v>
      </c>
      <c r="D31" s="193" t="s">
        <v>72</v>
      </c>
      <c r="E31" s="123">
        <v>1.6</v>
      </c>
      <c r="F31" s="7">
        <v>1.1000000000000001</v>
      </c>
      <c r="G31" s="7">
        <v>1</v>
      </c>
      <c r="H31" s="7"/>
      <c r="I31" s="32">
        <f>INT((10-AVERAGE(F31:H31))*1000)/1000</f>
        <v>8.9499999999999993</v>
      </c>
      <c r="J31" s="93"/>
      <c r="K31" s="4">
        <f>E31+I31-J31</f>
        <v>10.549999999999999</v>
      </c>
      <c r="L31" s="7">
        <v>2.1</v>
      </c>
      <c r="M31" s="7">
        <v>1.9</v>
      </c>
      <c r="N31" s="7">
        <v>1.8</v>
      </c>
      <c r="O31" s="7">
        <v>2.2000000000000002</v>
      </c>
      <c r="P31" s="32">
        <f>INT((10-AVERAGE(M31:O31))*1000)/1000</f>
        <v>8.0329999999999995</v>
      </c>
      <c r="Q31" s="93"/>
      <c r="R31" s="5">
        <f>L31+P31-Q31</f>
        <v>10.132999999999999</v>
      </c>
      <c r="S31" s="99">
        <v>2.9</v>
      </c>
      <c r="T31" s="114">
        <v>5</v>
      </c>
      <c r="U31" s="114">
        <v>4.5999999999999996</v>
      </c>
      <c r="V31" s="100">
        <v>4</v>
      </c>
      <c r="W31" s="32">
        <f>INT((10-AVERAGE(T31:V31))*1000)/1000</f>
        <v>5.4660000000000002</v>
      </c>
      <c r="X31" s="93"/>
      <c r="Y31" s="4">
        <f>S31+W31-X31</f>
        <v>8.3659999999999997</v>
      </c>
      <c r="Z31" s="100">
        <v>3.9</v>
      </c>
      <c r="AA31" s="114">
        <v>1.7</v>
      </c>
      <c r="AB31" s="114">
        <v>2.1</v>
      </c>
      <c r="AC31" s="100">
        <v>2.8</v>
      </c>
      <c r="AD31" s="32">
        <f>INT((10-AVERAGE(AA31:AC31))*1000)/1000</f>
        <v>7.8</v>
      </c>
      <c r="AE31" s="93"/>
      <c r="AF31" s="5">
        <f>Z31+AD31-AE31</f>
        <v>11.7</v>
      </c>
      <c r="AG31" s="8">
        <f>K31+R31+Y31+AF31</f>
        <v>40.748999999999995</v>
      </c>
    </row>
    <row r="32" spans="1:33" ht="12.9" customHeight="1" x14ac:dyDescent="0.25">
      <c r="A32" s="96" t="s">
        <v>3</v>
      </c>
      <c r="B32" s="193" t="s">
        <v>146</v>
      </c>
      <c r="C32" s="193">
        <v>2013</v>
      </c>
      <c r="D32" s="193" t="s">
        <v>121</v>
      </c>
      <c r="E32" s="123">
        <v>1.6</v>
      </c>
      <c r="F32" s="7">
        <v>1</v>
      </c>
      <c r="G32" s="7">
        <v>0.8</v>
      </c>
      <c r="H32" s="7"/>
      <c r="I32" s="32">
        <f>INT((10-AVERAGE(F32:H32))*1000)/1000</f>
        <v>9.1</v>
      </c>
      <c r="J32" s="93"/>
      <c r="K32" s="4">
        <f>E32+I32-J32</f>
        <v>10.7</v>
      </c>
      <c r="L32" s="7">
        <v>2.1</v>
      </c>
      <c r="M32" s="7">
        <v>2.5</v>
      </c>
      <c r="N32" s="7">
        <v>2.2999999999999998</v>
      </c>
      <c r="O32" s="7">
        <v>2.9</v>
      </c>
      <c r="P32" s="32">
        <f>INT((10-AVERAGE(M32:O32))*1000)/1000</f>
        <v>7.4329999999999998</v>
      </c>
      <c r="Q32" s="93"/>
      <c r="R32" s="5">
        <f>L32+P32-Q32</f>
        <v>9.5329999999999995</v>
      </c>
      <c r="S32" s="99">
        <v>2.8</v>
      </c>
      <c r="T32" s="114">
        <v>3.6</v>
      </c>
      <c r="U32" s="114">
        <v>3.7</v>
      </c>
      <c r="V32" s="100">
        <v>2.9</v>
      </c>
      <c r="W32" s="32">
        <f>INT((10-AVERAGE(T32:V32))*1000)/1000</f>
        <v>6.6</v>
      </c>
      <c r="X32" s="93"/>
      <c r="Y32" s="4">
        <f>S32+W32-X32</f>
        <v>9.3999999999999986</v>
      </c>
      <c r="Z32" s="100">
        <v>3</v>
      </c>
      <c r="AA32" s="114">
        <v>2.8</v>
      </c>
      <c r="AB32" s="114">
        <v>2.2999999999999998</v>
      </c>
      <c r="AC32" s="100">
        <v>2.7</v>
      </c>
      <c r="AD32" s="32">
        <f>INT((10-AVERAGE(AA32:AC32))*1000)/1000</f>
        <v>7.4</v>
      </c>
      <c r="AE32" s="93"/>
      <c r="AF32" s="5">
        <f>Z32+AD32-AE32</f>
        <v>10.4</v>
      </c>
      <c r="AG32" s="8">
        <f>K32+R32+Y32+AF32</f>
        <v>40.032999999999994</v>
      </c>
    </row>
    <row r="33" spans="1:33" ht="12.9" customHeight="1" thickBot="1" x14ac:dyDescent="0.3">
      <c r="A33" s="242" t="s">
        <v>4</v>
      </c>
      <c r="B33" s="250" t="s">
        <v>50</v>
      </c>
      <c r="C33" s="250">
        <v>2013</v>
      </c>
      <c r="D33" s="250" t="s">
        <v>72</v>
      </c>
      <c r="E33" s="253">
        <v>1.6</v>
      </c>
      <c r="F33" s="253">
        <v>3.2</v>
      </c>
      <c r="G33" s="253">
        <v>3.1</v>
      </c>
      <c r="H33" s="253"/>
      <c r="I33" s="231">
        <f>INT((10-AVERAGE(F33:H33))*1000)/1000</f>
        <v>6.85</v>
      </c>
      <c r="J33" s="243"/>
      <c r="K33" s="232">
        <f>E33+I33-J33</f>
        <v>8.4499999999999993</v>
      </c>
      <c r="L33" s="230">
        <v>0.9</v>
      </c>
      <c r="M33" s="230">
        <v>5.3</v>
      </c>
      <c r="N33" s="230">
        <v>5.0999999999999996</v>
      </c>
      <c r="O33" s="230">
        <v>4.4000000000000004</v>
      </c>
      <c r="P33" s="231">
        <f>INT((10-AVERAGE(M33:O33))*1000)/1000</f>
        <v>5.0659999999999998</v>
      </c>
      <c r="Q33" s="243">
        <v>5</v>
      </c>
      <c r="R33" s="235">
        <f>L33+P33-Q33</f>
        <v>0.96600000000000019</v>
      </c>
      <c r="S33" s="254">
        <v>3</v>
      </c>
      <c r="T33" s="234">
        <v>5.5</v>
      </c>
      <c r="U33" s="234">
        <v>5.2</v>
      </c>
      <c r="V33" s="255">
        <v>5</v>
      </c>
      <c r="W33" s="231">
        <f>INT((10-AVERAGE(T33:V33))*1000)/1000</f>
        <v>4.766</v>
      </c>
      <c r="X33" s="243"/>
      <c r="Y33" s="232">
        <f>S33+W33-X33</f>
        <v>7.766</v>
      </c>
      <c r="Z33" s="255">
        <v>2.6</v>
      </c>
      <c r="AA33" s="234">
        <v>3</v>
      </c>
      <c r="AB33" s="234">
        <v>3.2</v>
      </c>
      <c r="AC33" s="255">
        <v>3.5</v>
      </c>
      <c r="AD33" s="231">
        <f>INT((10-AVERAGE(AA33:AC33))*1000)/1000</f>
        <v>6.766</v>
      </c>
      <c r="AE33" s="243"/>
      <c r="AF33" s="235">
        <f>Z33+AD33-AE33</f>
        <v>9.3659999999999997</v>
      </c>
      <c r="AG33" s="241">
        <f>K33+R33+Y33+AF33</f>
        <v>26.548000000000002</v>
      </c>
    </row>
    <row r="34" spans="1:33" ht="13.8" customHeight="1" thickTop="1" x14ac:dyDescent="0.25">
      <c r="A34" s="194"/>
      <c r="E34" s="156"/>
      <c r="F34" s="104"/>
      <c r="G34" s="104"/>
      <c r="H34" s="104"/>
      <c r="I34" s="164"/>
      <c r="J34" s="104"/>
      <c r="K34" s="105"/>
      <c r="L34" s="104"/>
      <c r="M34" s="104"/>
      <c r="N34" s="104"/>
      <c r="O34" s="104"/>
      <c r="P34" s="164"/>
      <c r="Q34" s="104"/>
      <c r="R34" s="105"/>
      <c r="S34" s="104"/>
      <c r="T34" s="104"/>
      <c r="U34" s="104"/>
      <c r="V34" s="104"/>
      <c r="W34" s="164"/>
      <c r="X34" s="104"/>
      <c r="Y34" s="105"/>
      <c r="Z34" s="104"/>
      <c r="AA34" s="104"/>
      <c r="AB34" s="104"/>
      <c r="AC34" s="104"/>
      <c r="AD34" s="164"/>
      <c r="AE34" s="104"/>
      <c r="AF34" s="105"/>
      <c r="AG34" s="106"/>
    </row>
    <row r="35" spans="1:33" ht="69.599999999999994" customHeight="1" x14ac:dyDescent="0.25">
      <c r="A35" s="194"/>
      <c r="E35" s="156"/>
      <c r="F35" s="104"/>
      <c r="G35" s="104"/>
      <c r="H35" s="104"/>
      <c r="I35" s="164"/>
      <c r="J35" s="104"/>
      <c r="K35" s="105"/>
      <c r="L35" s="104"/>
      <c r="M35" s="104"/>
      <c r="N35" s="104"/>
      <c r="O35" s="104"/>
      <c r="P35" s="164"/>
      <c r="Q35" s="104"/>
      <c r="R35" s="105"/>
      <c r="S35" s="104"/>
      <c r="T35" s="104"/>
      <c r="U35" s="104"/>
      <c r="V35" s="104"/>
      <c r="W35" s="164"/>
      <c r="X35" s="104"/>
      <c r="Y35" s="105"/>
      <c r="Z35" s="104"/>
      <c r="AA35" s="104"/>
      <c r="AB35" s="104"/>
      <c r="AC35" s="104"/>
      <c r="AD35" s="164"/>
      <c r="AE35" s="104"/>
      <c r="AF35" s="105"/>
      <c r="AG35" s="106"/>
    </row>
    <row r="36" spans="1:33" ht="39.75" customHeight="1" x14ac:dyDescent="0.4">
      <c r="A36" s="194"/>
      <c r="B36" s="1" t="s">
        <v>164</v>
      </c>
      <c r="C36" s="219"/>
      <c r="D36" s="219"/>
      <c r="E36" s="162"/>
      <c r="F36" s="163"/>
      <c r="G36" s="163"/>
      <c r="H36" s="163"/>
      <c r="I36" s="164"/>
      <c r="J36" s="163"/>
      <c r="K36" s="105"/>
      <c r="L36" s="163"/>
      <c r="M36" s="163"/>
      <c r="N36" s="163"/>
      <c r="O36" s="163"/>
      <c r="P36" s="164"/>
      <c r="Q36" s="163"/>
      <c r="R36" s="105"/>
      <c r="S36" s="163"/>
      <c r="T36" s="163"/>
      <c r="U36" s="163"/>
      <c r="V36" s="163"/>
      <c r="W36" s="164"/>
      <c r="X36" s="163"/>
      <c r="Y36" s="105"/>
      <c r="Z36" s="163"/>
      <c r="AA36" s="163"/>
      <c r="AB36" s="163"/>
      <c r="AC36" s="163"/>
      <c r="AD36" s="164"/>
      <c r="AE36" s="163"/>
      <c r="AF36" s="105"/>
      <c r="AG36" s="106"/>
    </row>
    <row r="37" spans="1:33" ht="13.5" customHeight="1" thickBot="1" x14ac:dyDescent="0.45">
      <c r="A37" s="208"/>
      <c r="B37" s="1"/>
      <c r="C37" s="154"/>
      <c r="D37" s="155"/>
      <c r="E37" s="156"/>
      <c r="F37" s="104"/>
      <c r="G37" s="104"/>
      <c r="H37" s="104"/>
      <c r="I37" s="105"/>
      <c r="J37" s="105"/>
      <c r="K37" s="105"/>
      <c r="L37" s="104"/>
      <c r="M37" s="104"/>
      <c r="N37" s="104"/>
      <c r="O37" s="104"/>
      <c r="P37" s="105"/>
      <c r="Q37" s="105"/>
      <c r="R37" s="105"/>
      <c r="S37" s="104"/>
      <c r="T37" s="104"/>
      <c r="U37" s="104"/>
      <c r="V37" s="104"/>
      <c r="W37" s="105"/>
      <c r="X37" s="105"/>
      <c r="Y37" s="105"/>
      <c r="Z37" s="104"/>
      <c r="AA37" s="104"/>
      <c r="AB37" s="104"/>
      <c r="AC37" s="104"/>
      <c r="AD37" s="105"/>
      <c r="AE37" s="105"/>
      <c r="AF37" s="105"/>
      <c r="AG37" s="106"/>
    </row>
    <row r="38" spans="1:33" ht="18" thickTop="1" x14ac:dyDescent="0.3">
      <c r="A38" s="209"/>
      <c r="B38" s="29"/>
      <c r="C38" s="84"/>
      <c r="D38" s="157"/>
      <c r="E38" s="158"/>
      <c r="F38" s="28"/>
      <c r="G38" s="28"/>
      <c r="H38" s="28"/>
      <c r="I38" s="73"/>
      <c r="J38" s="73"/>
      <c r="K38" s="74"/>
      <c r="L38" s="29"/>
      <c r="M38" s="124"/>
      <c r="N38" s="124"/>
      <c r="O38" s="124"/>
      <c r="P38" s="62"/>
      <c r="Q38" s="62"/>
      <c r="R38" s="62"/>
      <c r="S38" s="15"/>
      <c r="T38" s="9"/>
      <c r="U38" s="9"/>
      <c r="V38" s="9"/>
      <c r="W38" s="62"/>
      <c r="X38" s="62"/>
      <c r="Y38" s="62"/>
      <c r="Z38" s="15"/>
      <c r="AA38" s="9"/>
      <c r="AB38" s="9"/>
      <c r="AC38" s="9"/>
      <c r="AD38" s="62"/>
      <c r="AE38" s="62"/>
      <c r="AF38" s="62"/>
      <c r="AG38" s="63"/>
    </row>
    <row r="39" spans="1:33" x14ac:dyDescent="0.25">
      <c r="A39" s="205"/>
      <c r="B39" s="168"/>
      <c r="C39" s="85"/>
      <c r="D39" s="147"/>
      <c r="E39" s="252"/>
      <c r="F39" s="237"/>
      <c r="G39" s="237"/>
      <c r="H39" s="237"/>
      <c r="I39" s="248"/>
      <c r="J39" s="248"/>
      <c r="K39" s="67"/>
      <c r="L39" s="16"/>
      <c r="M39" s="237"/>
      <c r="N39" s="237"/>
      <c r="O39" s="237"/>
      <c r="P39" s="248"/>
      <c r="Q39" s="248"/>
      <c r="R39" s="248"/>
      <c r="S39" s="16"/>
      <c r="T39" s="237"/>
      <c r="U39" s="237"/>
      <c r="V39" s="237"/>
      <c r="W39" s="248"/>
      <c r="X39" s="248"/>
      <c r="Y39" s="248"/>
      <c r="Z39" s="16"/>
      <c r="AA39" s="237"/>
      <c r="AB39" s="237"/>
      <c r="AC39" s="237"/>
      <c r="AD39" s="248"/>
      <c r="AE39" s="248"/>
      <c r="AF39" s="248"/>
      <c r="AG39" s="64"/>
    </row>
    <row r="40" spans="1:33" x14ac:dyDescent="0.25">
      <c r="A40" s="206" t="s">
        <v>20</v>
      </c>
      <c r="B40" s="166" t="s">
        <v>17</v>
      </c>
      <c r="C40" s="86" t="s">
        <v>23</v>
      </c>
      <c r="D40" s="148" t="s">
        <v>22</v>
      </c>
      <c r="E40" s="149"/>
      <c r="F40" s="19"/>
      <c r="G40" s="19"/>
      <c r="H40" s="19"/>
      <c r="I40" s="65"/>
      <c r="J40" s="65"/>
      <c r="K40" s="68"/>
      <c r="L40" s="20"/>
      <c r="M40" s="19"/>
      <c r="N40" s="19"/>
      <c r="O40" s="19"/>
      <c r="P40" s="65"/>
      <c r="Q40" s="65"/>
      <c r="R40" s="65"/>
      <c r="S40" s="20"/>
      <c r="T40" s="19"/>
      <c r="U40" s="19"/>
      <c r="V40" s="19"/>
      <c r="W40" s="65"/>
      <c r="X40" s="65"/>
      <c r="Y40" s="65"/>
      <c r="Z40" s="20"/>
      <c r="AA40" s="19"/>
      <c r="AB40" s="19"/>
      <c r="AC40" s="19"/>
      <c r="AD40" s="65"/>
      <c r="AE40" s="65"/>
      <c r="AF40" s="65"/>
      <c r="AG40" s="64"/>
    </row>
    <row r="41" spans="1:33" x14ac:dyDescent="0.25">
      <c r="A41" s="206"/>
      <c r="B41" s="169"/>
      <c r="C41" s="87"/>
      <c r="D41" s="148"/>
      <c r="E41" s="150" t="s">
        <v>24</v>
      </c>
      <c r="F41" s="111" t="s">
        <v>31</v>
      </c>
      <c r="G41" s="111" t="s">
        <v>32</v>
      </c>
      <c r="H41" s="111" t="s">
        <v>33</v>
      </c>
      <c r="I41" s="69" t="s">
        <v>25</v>
      </c>
      <c r="J41" s="83" t="s">
        <v>30</v>
      </c>
      <c r="K41" s="70" t="s">
        <v>21</v>
      </c>
      <c r="L41" s="33" t="s">
        <v>24</v>
      </c>
      <c r="M41" s="111" t="s">
        <v>31</v>
      </c>
      <c r="N41" s="111" t="s">
        <v>32</v>
      </c>
      <c r="O41" s="111" t="s">
        <v>33</v>
      </c>
      <c r="P41" s="69" t="s">
        <v>25</v>
      </c>
      <c r="Q41" s="83" t="s">
        <v>30</v>
      </c>
      <c r="R41" s="72" t="s">
        <v>21</v>
      </c>
      <c r="S41" s="34" t="s">
        <v>24</v>
      </c>
      <c r="T41" s="111" t="s">
        <v>31</v>
      </c>
      <c r="U41" s="111" t="s">
        <v>32</v>
      </c>
      <c r="V41" s="111" t="s">
        <v>33</v>
      </c>
      <c r="W41" s="69" t="s">
        <v>25</v>
      </c>
      <c r="X41" s="83" t="s">
        <v>30</v>
      </c>
      <c r="Y41" s="70" t="s">
        <v>21</v>
      </c>
      <c r="Z41" s="33" t="s">
        <v>24</v>
      </c>
      <c r="AA41" s="111" t="s">
        <v>31</v>
      </c>
      <c r="AB41" s="111" t="s">
        <v>32</v>
      </c>
      <c r="AC41" s="111" t="s">
        <v>33</v>
      </c>
      <c r="AD41" s="69" t="s">
        <v>25</v>
      </c>
      <c r="AE41" s="83" t="s">
        <v>30</v>
      </c>
      <c r="AF41" s="72" t="s">
        <v>21</v>
      </c>
      <c r="AG41" s="71" t="s">
        <v>1</v>
      </c>
    </row>
    <row r="42" spans="1:33" x14ac:dyDescent="0.25">
      <c r="A42" s="96" t="s">
        <v>2</v>
      </c>
      <c r="B42" s="193" t="s">
        <v>147</v>
      </c>
      <c r="C42" s="193">
        <v>2012</v>
      </c>
      <c r="D42" s="193" t="s">
        <v>107</v>
      </c>
      <c r="E42" s="123">
        <v>1.6</v>
      </c>
      <c r="F42" s="123">
        <v>1.5</v>
      </c>
      <c r="G42" s="123">
        <v>1.2</v>
      </c>
      <c r="H42" s="123"/>
      <c r="I42" s="32">
        <f>INT((10-AVERAGE(F42:H42))*1000)/1000</f>
        <v>8.65</v>
      </c>
      <c r="J42" s="93"/>
      <c r="K42" s="4">
        <f>E42+I42-J42</f>
        <v>10.25</v>
      </c>
      <c r="L42" s="7">
        <v>2</v>
      </c>
      <c r="M42" s="7">
        <v>2.2000000000000002</v>
      </c>
      <c r="N42" s="7">
        <v>1.7</v>
      </c>
      <c r="O42" s="7">
        <v>1.7</v>
      </c>
      <c r="P42" s="32">
        <f>INT((10-AVERAGE(M42:O42))*1000)/1000</f>
        <v>8.1329999999999991</v>
      </c>
      <c r="Q42" s="93"/>
      <c r="R42" s="4">
        <f>L42+P42-Q42</f>
        <v>10.132999999999999</v>
      </c>
      <c r="S42" s="99">
        <v>3.1</v>
      </c>
      <c r="T42" s="114">
        <v>2.4</v>
      </c>
      <c r="U42" s="114">
        <v>1.8</v>
      </c>
      <c r="V42" s="100">
        <v>2.1</v>
      </c>
      <c r="W42" s="32">
        <f>INT((10-AVERAGE(T42:V42))*1000)/1000</f>
        <v>7.9</v>
      </c>
      <c r="X42" s="107"/>
      <c r="Y42" s="4">
        <f>S42+W42-X42</f>
        <v>11</v>
      </c>
      <c r="Z42" s="100">
        <v>3.2</v>
      </c>
      <c r="AA42" s="114">
        <v>1.9</v>
      </c>
      <c r="AB42" s="114">
        <v>1.5</v>
      </c>
      <c r="AC42" s="100">
        <v>1.7</v>
      </c>
      <c r="AD42" s="32">
        <f>INT((10-AVERAGE(AA42:AC42))*1000)/1000</f>
        <v>8.3000000000000007</v>
      </c>
      <c r="AE42" s="93"/>
      <c r="AF42" s="4">
        <f>Z42+AD42-AE42</f>
        <v>11.5</v>
      </c>
      <c r="AG42" s="8">
        <f>K42+R42+Y42+AF42</f>
        <v>42.882999999999996</v>
      </c>
    </row>
    <row r="43" spans="1:33" x14ac:dyDescent="0.25">
      <c r="A43" s="96" t="s">
        <v>3</v>
      </c>
      <c r="B43" s="193" t="s">
        <v>45</v>
      </c>
      <c r="C43" s="193">
        <v>2012</v>
      </c>
      <c r="D43" s="193" t="s">
        <v>72</v>
      </c>
      <c r="E43" s="123">
        <v>1.6</v>
      </c>
      <c r="F43" s="123">
        <v>1.7</v>
      </c>
      <c r="G43" s="123">
        <v>1.6</v>
      </c>
      <c r="H43" s="123"/>
      <c r="I43" s="32">
        <f>INT((10-AVERAGE(F43:H43))*1000)/1000</f>
        <v>8.35</v>
      </c>
      <c r="J43" s="93"/>
      <c r="K43" s="117">
        <f>E43+I43-J43</f>
        <v>9.9499999999999993</v>
      </c>
      <c r="L43" s="7">
        <v>2.2000000000000002</v>
      </c>
      <c r="M43" s="7">
        <v>4</v>
      </c>
      <c r="N43" s="7">
        <v>3.6</v>
      </c>
      <c r="O43" s="7">
        <v>3.5</v>
      </c>
      <c r="P43" s="32">
        <f>INT((10-AVERAGE(M43:O43))*1000)/1000</f>
        <v>6.3</v>
      </c>
      <c r="Q43" s="93"/>
      <c r="R43" s="112">
        <f>L43+P43-Q43</f>
        <v>8.5</v>
      </c>
      <c r="S43" s="99">
        <v>2.4</v>
      </c>
      <c r="T43" s="114">
        <v>3.2</v>
      </c>
      <c r="U43" s="114">
        <v>3.9</v>
      </c>
      <c r="V43" s="100">
        <v>3.1</v>
      </c>
      <c r="W43" s="32">
        <f>INT((10-AVERAGE(T43:V43))*1000)/1000</f>
        <v>6.6</v>
      </c>
      <c r="X43" s="107"/>
      <c r="Y43" s="117">
        <f>S43+W43-X43</f>
        <v>9</v>
      </c>
      <c r="Z43" s="100">
        <v>3.5</v>
      </c>
      <c r="AA43" s="114">
        <v>1.6</v>
      </c>
      <c r="AB43" s="114">
        <v>1.9</v>
      </c>
      <c r="AC43" s="100">
        <v>1.5</v>
      </c>
      <c r="AD43" s="32">
        <f>INT((10-AVERAGE(AA43:AC43))*1000)/1000</f>
        <v>8.3330000000000002</v>
      </c>
      <c r="AE43" s="93"/>
      <c r="AF43" s="112">
        <f>Z43+AD43-AE43</f>
        <v>11.833</v>
      </c>
      <c r="AG43" s="113">
        <f>K43+R43+Y43+AF43</f>
        <v>39.283000000000001</v>
      </c>
    </row>
    <row r="44" spans="1:33" ht="13.8" thickBot="1" x14ac:dyDescent="0.3">
      <c r="A44" s="242" t="s">
        <v>4</v>
      </c>
      <c r="B44" s="250" t="s">
        <v>148</v>
      </c>
      <c r="C44" s="250">
        <v>2012</v>
      </c>
      <c r="D44" s="250" t="s">
        <v>121</v>
      </c>
      <c r="E44" s="253">
        <v>1.6</v>
      </c>
      <c r="F44" s="230">
        <v>2.2999999999999998</v>
      </c>
      <c r="G44" s="230">
        <v>2.1</v>
      </c>
      <c r="H44" s="230"/>
      <c r="I44" s="231">
        <f>INT((10-AVERAGE(F44:H44))*1000)/1000</f>
        <v>7.8</v>
      </c>
      <c r="J44" s="243"/>
      <c r="K44" s="232">
        <f>E44+I44-J44</f>
        <v>9.4</v>
      </c>
      <c r="L44" s="230">
        <v>2</v>
      </c>
      <c r="M44" s="230">
        <v>3.8</v>
      </c>
      <c r="N44" s="230">
        <v>4.2</v>
      </c>
      <c r="O44" s="230">
        <v>3.8</v>
      </c>
      <c r="P44" s="231">
        <f>INT((10-AVERAGE(M44:O44))*1000)/1000</f>
        <v>6.0659999999999998</v>
      </c>
      <c r="Q44" s="243"/>
      <c r="R44" s="235">
        <f>L44+P44-Q44</f>
        <v>8.0659999999999989</v>
      </c>
      <c r="S44" s="254">
        <v>3.1</v>
      </c>
      <c r="T44" s="234">
        <v>3.2</v>
      </c>
      <c r="U44" s="234">
        <v>2.8</v>
      </c>
      <c r="V44" s="255">
        <v>3.3</v>
      </c>
      <c r="W44" s="231">
        <f>INT((10-AVERAGE(T44:V44))*1000)/1000</f>
        <v>6.9</v>
      </c>
      <c r="X44" s="256"/>
      <c r="Y44" s="232">
        <f>S44+W44-X44</f>
        <v>10</v>
      </c>
      <c r="Z44" s="255">
        <v>2.7</v>
      </c>
      <c r="AA44" s="234">
        <v>2.9</v>
      </c>
      <c r="AB44" s="234">
        <v>2.7</v>
      </c>
      <c r="AC44" s="255">
        <v>3.4</v>
      </c>
      <c r="AD44" s="231">
        <f>INT((10-AVERAGE(AA44:AC44))*1000)/1000</f>
        <v>7</v>
      </c>
      <c r="AE44" s="243"/>
      <c r="AF44" s="235">
        <f>Z44+AD44-AE44</f>
        <v>9.6999999999999993</v>
      </c>
      <c r="AG44" s="241">
        <f>K44+R44+Y44+AF44</f>
        <v>37.165999999999997</v>
      </c>
    </row>
    <row r="45" spans="1:33" ht="14.4" thickTop="1" thickBot="1" x14ac:dyDescent="0.3">
      <c r="A45" s="142"/>
      <c r="C45" s="142"/>
      <c r="D45" s="142"/>
      <c r="E45" s="142"/>
    </row>
    <row r="46" spans="1:33" ht="18" thickTop="1" x14ac:dyDescent="0.3">
      <c r="A46" s="209"/>
      <c r="B46" s="29"/>
      <c r="C46" s="84"/>
      <c r="D46" s="157"/>
      <c r="E46" s="158"/>
      <c r="F46" s="28"/>
      <c r="G46" s="28"/>
      <c r="H46" s="28"/>
      <c r="I46" s="73"/>
      <c r="J46" s="73"/>
      <c r="K46" s="74"/>
      <c r="L46" s="29"/>
      <c r="M46" s="124"/>
      <c r="N46" s="124"/>
      <c r="O46" s="124"/>
      <c r="P46" s="62"/>
      <c r="Q46" s="62"/>
      <c r="R46" s="62"/>
      <c r="S46" s="15"/>
      <c r="T46" s="9"/>
      <c r="U46" s="9"/>
      <c r="V46" s="9"/>
      <c r="W46" s="62"/>
      <c r="X46" s="62"/>
      <c r="Y46" s="62"/>
      <c r="Z46" s="15"/>
      <c r="AA46" s="9"/>
      <c r="AB46" s="9"/>
      <c r="AC46" s="9"/>
      <c r="AD46" s="62"/>
      <c r="AE46" s="62"/>
      <c r="AF46" s="62"/>
      <c r="AG46" s="63"/>
    </row>
    <row r="47" spans="1:33" x14ac:dyDescent="0.25">
      <c r="A47" s="205"/>
      <c r="B47" s="168"/>
      <c r="C47" s="85"/>
      <c r="D47" s="147"/>
      <c r="E47" s="252"/>
      <c r="F47" s="237"/>
      <c r="G47" s="237"/>
      <c r="H47" s="237"/>
      <c r="I47" s="248"/>
      <c r="J47" s="248"/>
      <c r="K47" s="67"/>
      <c r="L47" s="16"/>
      <c r="M47" s="237"/>
      <c r="N47" s="237"/>
      <c r="O47" s="237"/>
      <c r="P47" s="248"/>
      <c r="Q47" s="248"/>
      <c r="R47" s="248"/>
      <c r="S47" s="16"/>
      <c r="T47" s="237"/>
      <c r="U47" s="237"/>
      <c r="V47" s="237"/>
      <c r="W47" s="248"/>
      <c r="X47" s="248"/>
      <c r="Y47" s="248"/>
      <c r="Z47" s="16"/>
      <c r="AA47" s="237"/>
      <c r="AB47" s="237"/>
      <c r="AC47" s="237"/>
      <c r="AD47" s="248"/>
      <c r="AE47" s="248"/>
      <c r="AF47" s="248"/>
      <c r="AG47" s="64"/>
    </row>
    <row r="48" spans="1:33" x14ac:dyDescent="0.25">
      <c r="A48" s="206" t="s">
        <v>20</v>
      </c>
      <c r="B48" s="166" t="s">
        <v>17</v>
      </c>
      <c r="C48" s="86" t="s">
        <v>23</v>
      </c>
      <c r="D48" s="148" t="s">
        <v>22</v>
      </c>
      <c r="E48" s="149"/>
      <c r="F48" s="19"/>
      <c r="G48" s="19"/>
      <c r="H48" s="19"/>
      <c r="I48" s="65"/>
      <c r="J48" s="65"/>
      <c r="K48" s="68"/>
      <c r="L48" s="20"/>
      <c r="M48" s="19"/>
      <c r="N48" s="19"/>
      <c r="O48" s="19"/>
      <c r="P48" s="65"/>
      <c r="Q48" s="65"/>
      <c r="R48" s="65"/>
      <c r="S48" s="20"/>
      <c r="T48" s="19"/>
      <c r="U48" s="19"/>
      <c r="V48" s="19"/>
      <c r="W48" s="65"/>
      <c r="X48" s="65"/>
      <c r="Y48" s="65"/>
      <c r="Z48" s="20"/>
      <c r="AA48" s="19"/>
      <c r="AB48" s="19"/>
      <c r="AC48" s="19"/>
      <c r="AD48" s="65"/>
      <c r="AE48" s="65"/>
      <c r="AF48" s="65"/>
      <c r="AG48" s="64"/>
    </row>
    <row r="49" spans="1:33" x14ac:dyDescent="0.25">
      <c r="A49" s="206"/>
      <c r="B49" s="169"/>
      <c r="C49" s="87"/>
      <c r="D49" s="148"/>
      <c r="E49" s="159" t="s">
        <v>24</v>
      </c>
      <c r="F49" s="135" t="s">
        <v>31</v>
      </c>
      <c r="G49" s="135" t="s">
        <v>32</v>
      </c>
      <c r="H49" s="135" t="s">
        <v>33</v>
      </c>
      <c r="I49" s="136" t="s">
        <v>25</v>
      </c>
      <c r="J49" s="137" t="s">
        <v>30</v>
      </c>
      <c r="K49" s="138" t="s">
        <v>21</v>
      </c>
      <c r="L49" s="134" t="s">
        <v>24</v>
      </c>
      <c r="M49" s="135" t="s">
        <v>31</v>
      </c>
      <c r="N49" s="135" t="s">
        <v>32</v>
      </c>
      <c r="O49" s="135" t="s">
        <v>33</v>
      </c>
      <c r="P49" s="136" t="s">
        <v>25</v>
      </c>
      <c r="Q49" s="137" t="s">
        <v>30</v>
      </c>
      <c r="R49" s="139" t="s">
        <v>21</v>
      </c>
      <c r="S49" s="140" t="s">
        <v>24</v>
      </c>
      <c r="T49" s="135" t="s">
        <v>31</v>
      </c>
      <c r="U49" s="135" t="s">
        <v>32</v>
      </c>
      <c r="V49" s="135" t="s">
        <v>33</v>
      </c>
      <c r="W49" s="136" t="s">
        <v>25</v>
      </c>
      <c r="X49" s="137" t="s">
        <v>30</v>
      </c>
      <c r="Y49" s="138" t="s">
        <v>21</v>
      </c>
      <c r="Z49" s="134" t="s">
        <v>24</v>
      </c>
      <c r="AA49" s="135" t="s">
        <v>31</v>
      </c>
      <c r="AB49" s="135" t="s">
        <v>32</v>
      </c>
      <c r="AC49" s="135" t="s">
        <v>33</v>
      </c>
      <c r="AD49" s="136" t="s">
        <v>25</v>
      </c>
      <c r="AE49" s="137" t="s">
        <v>30</v>
      </c>
      <c r="AF49" s="139" t="s">
        <v>21</v>
      </c>
      <c r="AG49" s="141" t="s">
        <v>1</v>
      </c>
    </row>
    <row r="50" spans="1:33" x14ac:dyDescent="0.25">
      <c r="A50" s="96" t="s">
        <v>2</v>
      </c>
      <c r="B50" s="193" t="s">
        <v>44</v>
      </c>
      <c r="C50" s="193">
        <v>2011</v>
      </c>
      <c r="D50" s="193" t="s">
        <v>72</v>
      </c>
      <c r="E50" s="125">
        <v>2.4</v>
      </c>
      <c r="F50" s="125">
        <v>1.4</v>
      </c>
      <c r="G50" s="125">
        <v>1.3</v>
      </c>
      <c r="H50" s="125"/>
      <c r="I50" s="126">
        <f>INT((10-AVERAGE(F50:H50))*1000)/1000</f>
        <v>8.65</v>
      </c>
      <c r="J50" s="127"/>
      <c r="K50" s="128">
        <f>E50+I50-J50</f>
        <v>11.05</v>
      </c>
      <c r="L50" s="129">
        <v>2</v>
      </c>
      <c r="M50" s="130">
        <v>1.7</v>
      </c>
      <c r="N50" s="130">
        <v>1.5</v>
      </c>
      <c r="O50" s="130">
        <v>2.2000000000000002</v>
      </c>
      <c r="P50" s="126">
        <f>INT((10-AVERAGE(M50:O50))*1000)/1000</f>
        <v>8.1999999999999993</v>
      </c>
      <c r="Q50" s="127"/>
      <c r="R50" s="131">
        <f>L50+P50-Q50</f>
        <v>10.199999999999999</v>
      </c>
      <c r="S50" s="130">
        <v>3.5</v>
      </c>
      <c r="T50" s="130">
        <v>2.2999999999999998</v>
      </c>
      <c r="U50" s="130">
        <v>2.6</v>
      </c>
      <c r="V50" s="130">
        <v>2.4</v>
      </c>
      <c r="W50" s="126">
        <f>INT((10-AVERAGE(T50:V50))*1000)/1000</f>
        <v>7.5659999999999998</v>
      </c>
      <c r="X50" s="132"/>
      <c r="Y50" s="128">
        <f>S50+W50-X50</f>
        <v>11.065999999999999</v>
      </c>
      <c r="Z50" s="129">
        <v>3.9</v>
      </c>
      <c r="AA50" s="130">
        <v>1.8</v>
      </c>
      <c r="AB50" s="130">
        <v>1.8</v>
      </c>
      <c r="AC50" s="130">
        <v>2</v>
      </c>
      <c r="AD50" s="126">
        <f>INT((10-AVERAGE(AA50:AC50))*1000)/1000</f>
        <v>8.1329999999999991</v>
      </c>
      <c r="AE50" s="127"/>
      <c r="AF50" s="131">
        <f>Z50+AD50-AE50</f>
        <v>12.032999999999999</v>
      </c>
      <c r="AG50" s="133">
        <f>K50+R50+Y50+AF50</f>
        <v>44.349000000000004</v>
      </c>
    </row>
    <row r="51" spans="1:33" x14ac:dyDescent="0.25">
      <c r="A51" s="96" t="s">
        <v>3</v>
      </c>
      <c r="B51" s="193" t="s">
        <v>150</v>
      </c>
      <c r="C51" s="193">
        <v>2010</v>
      </c>
      <c r="D51" s="193" t="s">
        <v>107</v>
      </c>
      <c r="E51" s="175">
        <v>2.4</v>
      </c>
      <c r="F51" s="175">
        <v>1.7</v>
      </c>
      <c r="G51" s="175">
        <v>1.3</v>
      </c>
      <c r="H51" s="175"/>
      <c r="I51" s="126">
        <f>INT((10-AVERAGE(F51:H51))*1000)/1000</f>
        <v>8.5</v>
      </c>
      <c r="J51" s="132"/>
      <c r="K51" s="176">
        <f>E51+I51-J51</f>
        <v>10.9</v>
      </c>
      <c r="L51" s="177">
        <v>2</v>
      </c>
      <c r="M51" s="178">
        <v>2.6</v>
      </c>
      <c r="N51" s="178">
        <v>2.2999999999999998</v>
      </c>
      <c r="O51" s="178">
        <v>3</v>
      </c>
      <c r="P51" s="126">
        <f>INT((10-AVERAGE(M51:O51))*1000)/1000</f>
        <v>7.3659999999999997</v>
      </c>
      <c r="Q51" s="132"/>
      <c r="R51" s="179">
        <f>L51+P51-Q51</f>
        <v>9.3659999999999997</v>
      </c>
      <c r="S51" s="178">
        <v>2.9</v>
      </c>
      <c r="T51" s="178">
        <v>3.2</v>
      </c>
      <c r="U51" s="178">
        <v>3.3</v>
      </c>
      <c r="V51" s="178">
        <v>2.8</v>
      </c>
      <c r="W51" s="126">
        <f>INT((10-AVERAGE(T51:V51))*1000)/1000</f>
        <v>6.9</v>
      </c>
      <c r="X51" s="132"/>
      <c r="Y51" s="176">
        <f>S51+W51-X51</f>
        <v>9.8000000000000007</v>
      </c>
      <c r="Z51" s="177">
        <v>3</v>
      </c>
      <c r="AA51" s="178">
        <v>2</v>
      </c>
      <c r="AB51" s="178">
        <v>1.7</v>
      </c>
      <c r="AC51" s="178">
        <v>2.2999999999999998</v>
      </c>
      <c r="AD51" s="126">
        <f>INT((10-AVERAGE(AA51:AC51))*1000)/1000</f>
        <v>8</v>
      </c>
      <c r="AE51" s="132"/>
      <c r="AF51" s="179">
        <f>Z51+AD51-AE51</f>
        <v>11</v>
      </c>
      <c r="AG51" s="174">
        <f>K51+R51+Y51+AF51</f>
        <v>41.066000000000003</v>
      </c>
    </row>
    <row r="52" spans="1:33" x14ac:dyDescent="0.25">
      <c r="A52" s="96" t="s">
        <v>4</v>
      </c>
      <c r="B52" s="193" t="s">
        <v>149</v>
      </c>
      <c r="C52" s="193">
        <v>2010</v>
      </c>
      <c r="D52" s="193" t="s">
        <v>37</v>
      </c>
      <c r="E52" s="125">
        <v>2.4</v>
      </c>
      <c r="F52" s="125">
        <v>1.3</v>
      </c>
      <c r="G52" s="125">
        <v>1.4</v>
      </c>
      <c r="H52" s="125"/>
      <c r="I52" s="126">
        <f>INT((10-AVERAGE(F52:H52))*1000)/1000</f>
        <v>8.65</v>
      </c>
      <c r="J52" s="127"/>
      <c r="K52" s="128">
        <f>E52+I52-J52</f>
        <v>11.05</v>
      </c>
      <c r="L52" s="129">
        <v>2</v>
      </c>
      <c r="M52" s="130">
        <v>3.3</v>
      </c>
      <c r="N52" s="130">
        <v>2.7</v>
      </c>
      <c r="O52" s="130">
        <v>2.9</v>
      </c>
      <c r="P52" s="126">
        <f>INT((10-AVERAGE(M52:O52))*1000)/1000</f>
        <v>7.0330000000000004</v>
      </c>
      <c r="Q52" s="127"/>
      <c r="R52" s="131">
        <f>L52+P52-Q52</f>
        <v>9.0330000000000013</v>
      </c>
      <c r="S52" s="130">
        <v>2.2999999999999998</v>
      </c>
      <c r="T52" s="130">
        <v>3</v>
      </c>
      <c r="U52" s="130">
        <v>2.9</v>
      </c>
      <c r="V52" s="130">
        <v>2.9</v>
      </c>
      <c r="W52" s="126">
        <f>INT((10-AVERAGE(T52:V52))*1000)/1000</f>
        <v>7.0659999999999998</v>
      </c>
      <c r="X52" s="132"/>
      <c r="Y52" s="128">
        <f>S52+W52-X52</f>
        <v>9.3659999999999997</v>
      </c>
      <c r="Z52" s="129">
        <v>2.9</v>
      </c>
      <c r="AA52" s="130">
        <v>1.9</v>
      </c>
      <c r="AB52" s="130">
        <v>2.1</v>
      </c>
      <c r="AC52" s="130">
        <v>2.4</v>
      </c>
      <c r="AD52" s="126">
        <f>INT((10-AVERAGE(AA52:AC52))*1000)/1000</f>
        <v>7.8659999999999997</v>
      </c>
      <c r="AE52" s="127"/>
      <c r="AF52" s="131">
        <f>Z52+AD52-AE52</f>
        <v>10.766</v>
      </c>
      <c r="AG52" s="133">
        <f>K52+R52+Y52+AF52</f>
        <v>40.215000000000003</v>
      </c>
    </row>
    <row r="53" spans="1:33" x14ac:dyDescent="0.25">
      <c r="A53" s="96" t="s">
        <v>5</v>
      </c>
      <c r="B53" s="193" t="s">
        <v>43</v>
      </c>
      <c r="C53" s="193">
        <v>2011</v>
      </c>
      <c r="D53" s="193" t="s">
        <v>72</v>
      </c>
      <c r="E53" s="125">
        <v>1.6</v>
      </c>
      <c r="F53" s="125">
        <v>2.1</v>
      </c>
      <c r="G53" s="125">
        <v>2.1</v>
      </c>
      <c r="H53" s="125"/>
      <c r="I53" s="126">
        <f>INT((10-AVERAGE(F53:H53))*1000)/1000</f>
        <v>7.9</v>
      </c>
      <c r="J53" s="127"/>
      <c r="K53" s="128">
        <f>E53+I53-J53</f>
        <v>9.5</v>
      </c>
      <c r="L53" s="129">
        <v>2</v>
      </c>
      <c r="M53" s="130">
        <v>3.6</v>
      </c>
      <c r="N53" s="130">
        <v>3.1</v>
      </c>
      <c r="O53" s="130">
        <v>3.1</v>
      </c>
      <c r="P53" s="126">
        <f>INT((10-AVERAGE(M53:O53))*1000)/1000</f>
        <v>6.7329999999999997</v>
      </c>
      <c r="Q53" s="127"/>
      <c r="R53" s="131">
        <f>L53+P53-Q53</f>
        <v>8.7330000000000005</v>
      </c>
      <c r="S53" s="130">
        <v>2.9</v>
      </c>
      <c r="T53" s="130">
        <v>4.4000000000000004</v>
      </c>
      <c r="U53" s="130">
        <v>3.7</v>
      </c>
      <c r="V53" s="130">
        <v>3.7</v>
      </c>
      <c r="W53" s="126">
        <f>INT((10-AVERAGE(T53:V53))*1000)/1000</f>
        <v>6.0659999999999998</v>
      </c>
      <c r="X53" s="132"/>
      <c r="Y53" s="128">
        <f>S53+W53-X53</f>
        <v>8.9659999999999993</v>
      </c>
      <c r="Z53" s="129">
        <v>2.6</v>
      </c>
      <c r="AA53" s="130">
        <v>2.4</v>
      </c>
      <c r="AB53" s="130">
        <v>2.7</v>
      </c>
      <c r="AC53" s="130">
        <v>3</v>
      </c>
      <c r="AD53" s="126">
        <f>INT((10-AVERAGE(AA53:AC53))*1000)/1000</f>
        <v>7.3</v>
      </c>
      <c r="AE53" s="127"/>
      <c r="AF53" s="131">
        <f>Z53+AD53-AE53</f>
        <v>9.9</v>
      </c>
      <c r="AG53" s="133">
        <f>K53+R53+Y53+AF53</f>
        <v>37.098999999999997</v>
      </c>
    </row>
    <row r="54" spans="1:33" ht="13.8" thickBot="1" x14ac:dyDescent="0.3">
      <c r="A54" s="242" t="s">
        <v>6</v>
      </c>
      <c r="B54" s="250" t="s">
        <v>42</v>
      </c>
      <c r="C54" s="250">
        <v>2011</v>
      </c>
      <c r="D54" s="250" t="s">
        <v>72</v>
      </c>
      <c r="E54" s="257">
        <v>1.6</v>
      </c>
      <c r="F54" s="257">
        <v>2.6</v>
      </c>
      <c r="G54" s="257">
        <v>2.2000000000000002</v>
      </c>
      <c r="H54" s="257"/>
      <c r="I54" s="258">
        <f>INT((10-AVERAGE(F54:H54))*1000)/1000</f>
        <v>7.6</v>
      </c>
      <c r="J54" s="259"/>
      <c r="K54" s="260">
        <f>E54+I54-J54</f>
        <v>9.1999999999999993</v>
      </c>
      <c r="L54" s="261">
        <v>2</v>
      </c>
      <c r="M54" s="262">
        <v>3.7</v>
      </c>
      <c r="N54" s="262">
        <v>3.4</v>
      </c>
      <c r="O54" s="262">
        <v>3.7</v>
      </c>
      <c r="P54" s="258">
        <f>INT((10-AVERAGE(M54:O54))*1000)/1000</f>
        <v>6.4</v>
      </c>
      <c r="Q54" s="259"/>
      <c r="R54" s="263">
        <f>L54+P54-Q54</f>
        <v>8.4</v>
      </c>
      <c r="S54" s="262">
        <v>2.9</v>
      </c>
      <c r="T54" s="262">
        <v>4.4000000000000004</v>
      </c>
      <c r="U54" s="262">
        <v>4.9000000000000004</v>
      </c>
      <c r="V54" s="262">
        <v>3.9</v>
      </c>
      <c r="W54" s="258">
        <f>INT((10-AVERAGE(T54:V54))*1000)/1000</f>
        <v>5.6</v>
      </c>
      <c r="X54" s="264"/>
      <c r="Y54" s="260">
        <f>S54+W54-X54</f>
        <v>8.5</v>
      </c>
      <c r="Z54" s="261">
        <v>3</v>
      </c>
      <c r="AA54" s="262">
        <v>2.2999999999999998</v>
      </c>
      <c r="AB54" s="262">
        <v>1.9</v>
      </c>
      <c r="AC54" s="262">
        <v>2.2999999999999998</v>
      </c>
      <c r="AD54" s="258">
        <f>INT((10-AVERAGE(AA54:AC54))*1000)/1000</f>
        <v>7.8330000000000002</v>
      </c>
      <c r="AE54" s="259"/>
      <c r="AF54" s="263">
        <f>Z54+AD54-AE54</f>
        <v>10.833</v>
      </c>
      <c r="AG54" s="265">
        <f>K54+R54+Y54+AF54</f>
        <v>36.933</v>
      </c>
    </row>
    <row r="55" spans="1:33" ht="14.4" thickTop="1" thickBot="1" x14ac:dyDescent="0.3">
      <c r="A55" s="142"/>
      <c r="C55" s="142"/>
      <c r="D55" s="142"/>
      <c r="E55" s="142"/>
    </row>
    <row r="56" spans="1:33" ht="18" thickTop="1" x14ac:dyDescent="0.3">
      <c r="A56" s="209"/>
      <c r="B56" s="29"/>
      <c r="C56" s="84"/>
      <c r="D56" s="157"/>
      <c r="E56" s="158"/>
      <c r="F56" s="28"/>
      <c r="G56" s="28"/>
      <c r="H56" s="28"/>
      <c r="I56" s="73"/>
      <c r="J56" s="73"/>
      <c r="K56" s="74"/>
      <c r="L56" s="29"/>
      <c r="M56" s="124"/>
      <c r="N56" s="124"/>
      <c r="O56" s="124"/>
      <c r="P56" s="62"/>
      <c r="Q56" s="62"/>
      <c r="R56" s="62"/>
      <c r="S56" s="15"/>
      <c r="T56" s="9"/>
      <c r="U56" s="9"/>
      <c r="V56" s="9"/>
      <c r="W56" s="62"/>
      <c r="X56" s="62"/>
      <c r="Y56" s="62"/>
      <c r="Z56" s="15"/>
      <c r="AA56" s="9"/>
      <c r="AB56" s="9"/>
      <c r="AC56" s="9"/>
      <c r="AD56" s="62"/>
      <c r="AE56" s="62"/>
      <c r="AF56" s="62"/>
      <c r="AG56" s="63"/>
    </row>
    <row r="57" spans="1:33" x14ac:dyDescent="0.25">
      <c r="A57" s="205"/>
      <c r="B57" s="168"/>
      <c r="C57" s="85"/>
      <c r="D57" s="147"/>
      <c r="E57" s="252"/>
      <c r="F57" s="237"/>
      <c r="G57" s="237"/>
      <c r="H57" s="237"/>
      <c r="I57" s="248"/>
      <c r="J57" s="248"/>
      <c r="K57" s="67"/>
      <c r="L57" s="16"/>
      <c r="M57" s="237"/>
      <c r="N57" s="237"/>
      <c r="O57" s="237"/>
      <c r="P57" s="248"/>
      <c r="Q57" s="248"/>
      <c r="R57" s="248"/>
      <c r="S57" s="16"/>
      <c r="T57" s="237"/>
      <c r="U57" s="237"/>
      <c r="V57" s="237"/>
      <c r="W57" s="248"/>
      <c r="X57" s="248"/>
      <c r="Y57" s="248"/>
      <c r="Z57" s="16"/>
      <c r="AA57" s="237"/>
      <c r="AB57" s="237"/>
      <c r="AC57" s="237"/>
      <c r="AD57" s="248"/>
      <c r="AE57" s="248"/>
      <c r="AF57" s="248"/>
      <c r="AG57" s="64"/>
    </row>
    <row r="58" spans="1:33" x14ac:dyDescent="0.25">
      <c r="A58" s="206" t="s">
        <v>20</v>
      </c>
      <c r="B58" s="166" t="s">
        <v>17</v>
      </c>
      <c r="C58" s="86" t="s">
        <v>23</v>
      </c>
      <c r="D58" s="148" t="s">
        <v>22</v>
      </c>
      <c r="E58" s="149"/>
      <c r="F58" s="19"/>
      <c r="G58" s="19"/>
      <c r="H58" s="19"/>
      <c r="I58" s="65"/>
      <c r="J58" s="65"/>
      <c r="K58" s="68"/>
      <c r="L58" s="20"/>
      <c r="M58" s="19"/>
      <c r="N58" s="19"/>
      <c r="O58" s="19"/>
      <c r="P58" s="65"/>
      <c r="Q58" s="65"/>
      <c r="R58" s="65"/>
      <c r="S58" s="20"/>
      <c r="T58" s="19"/>
      <c r="U58" s="19"/>
      <c r="V58" s="19"/>
      <c r="W58" s="65"/>
      <c r="X58" s="65"/>
      <c r="Y58" s="65"/>
      <c r="Z58" s="20"/>
      <c r="AA58" s="19"/>
      <c r="AB58" s="19"/>
      <c r="AC58" s="19"/>
      <c r="AD58" s="65"/>
      <c r="AE58" s="65"/>
      <c r="AF58" s="65"/>
      <c r="AG58" s="64"/>
    </row>
    <row r="59" spans="1:33" x14ac:dyDescent="0.25">
      <c r="A59" s="206"/>
      <c r="B59" s="169"/>
      <c r="C59" s="87"/>
      <c r="D59" s="148"/>
      <c r="E59" s="159" t="s">
        <v>24</v>
      </c>
      <c r="F59" s="135" t="s">
        <v>31</v>
      </c>
      <c r="G59" s="135" t="s">
        <v>32</v>
      </c>
      <c r="H59" s="135" t="s">
        <v>33</v>
      </c>
      <c r="I59" s="136" t="s">
        <v>25</v>
      </c>
      <c r="J59" s="137" t="s">
        <v>30</v>
      </c>
      <c r="K59" s="138" t="s">
        <v>21</v>
      </c>
      <c r="L59" s="134" t="s">
        <v>24</v>
      </c>
      <c r="M59" s="135" t="s">
        <v>31</v>
      </c>
      <c r="N59" s="135" t="s">
        <v>32</v>
      </c>
      <c r="O59" s="135" t="s">
        <v>33</v>
      </c>
      <c r="P59" s="136" t="s">
        <v>25</v>
      </c>
      <c r="Q59" s="137" t="s">
        <v>30</v>
      </c>
      <c r="R59" s="139" t="s">
        <v>21</v>
      </c>
      <c r="S59" s="140" t="s">
        <v>24</v>
      </c>
      <c r="T59" s="135" t="s">
        <v>31</v>
      </c>
      <c r="U59" s="135" t="s">
        <v>32</v>
      </c>
      <c r="V59" s="135" t="s">
        <v>33</v>
      </c>
      <c r="W59" s="136" t="s">
        <v>25</v>
      </c>
      <c r="X59" s="137" t="s">
        <v>30</v>
      </c>
      <c r="Y59" s="138" t="s">
        <v>21</v>
      </c>
      <c r="Z59" s="134" t="s">
        <v>24</v>
      </c>
      <c r="AA59" s="135" t="s">
        <v>31</v>
      </c>
      <c r="AB59" s="135" t="s">
        <v>32</v>
      </c>
      <c r="AC59" s="135" t="s">
        <v>33</v>
      </c>
      <c r="AD59" s="136" t="s">
        <v>25</v>
      </c>
      <c r="AE59" s="137" t="s">
        <v>30</v>
      </c>
      <c r="AF59" s="139" t="s">
        <v>21</v>
      </c>
      <c r="AG59" s="141" t="s">
        <v>1</v>
      </c>
    </row>
    <row r="60" spans="1:33" x14ac:dyDescent="0.25">
      <c r="A60" s="96" t="s">
        <v>2</v>
      </c>
      <c r="B60" s="193" t="s">
        <v>151</v>
      </c>
      <c r="C60" s="193">
        <v>2008</v>
      </c>
      <c r="D60" s="193" t="s">
        <v>107</v>
      </c>
      <c r="E60" s="125">
        <v>2.4</v>
      </c>
      <c r="F60" s="125">
        <v>1.2</v>
      </c>
      <c r="G60" s="125">
        <v>1.2</v>
      </c>
      <c r="H60" s="125"/>
      <c r="I60" s="126">
        <f>INT((10-AVERAGE(F60:H60))*1000)/1000</f>
        <v>8.8000000000000007</v>
      </c>
      <c r="J60" s="127"/>
      <c r="K60" s="128">
        <f>E60+I60-J60</f>
        <v>11.200000000000001</v>
      </c>
      <c r="L60" s="129">
        <v>2</v>
      </c>
      <c r="M60" s="130">
        <v>3</v>
      </c>
      <c r="N60" s="130">
        <v>3.2</v>
      </c>
      <c r="O60" s="130">
        <v>2.7</v>
      </c>
      <c r="P60" s="126">
        <f>INT((10-AVERAGE(M60:O60))*1000)/1000</f>
        <v>7.0330000000000004</v>
      </c>
      <c r="Q60" s="127"/>
      <c r="R60" s="131">
        <f>L60+P60-Q60</f>
        <v>9.0330000000000013</v>
      </c>
      <c r="S60" s="130">
        <v>3.2</v>
      </c>
      <c r="T60" s="130">
        <v>2.8</v>
      </c>
      <c r="U60" s="130">
        <v>2.8</v>
      </c>
      <c r="V60" s="130">
        <v>3</v>
      </c>
      <c r="W60" s="126">
        <f>INT((10-AVERAGE(T60:V60))*1000)/1000</f>
        <v>7.133</v>
      </c>
      <c r="X60" s="132"/>
      <c r="Y60" s="128">
        <f>S60+W60-X60</f>
        <v>10.333</v>
      </c>
      <c r="Z60" s="129">
        <v>3.2</v>
      </c>
      <c r="AA60" s="130">
        <v>1.8</v>
      </c>
      <c r="AB60" s="130">
        <v>1.7</v>
      </c>
      <c r="AC60" s="130">
        <v>2.1</v>
      </c>
      <c r="AD60" s="126">
        <f>INT((10-AVERAGE(AA60:AC60))*1000)/1000</f>
        <v>8.1329999999999991</v>
      </c>
      <c r="AE60" s="127"/>
      <c r="AF60" s="131">
        <f>Z60+AD60-AE60</f>
        <v>11.332999999999998</v>
      </c>
      <c r="AG60" s="133">
        <f>K60+R60+Y60+AF60</f>
        <v>41.899000000000001</v>
      </c>
    </row>
    <row r="61" spans="1:33" x14ac:dyDescent="0.25">
      <c r="A61" s="96" t="s">
        <v>3</v>
      </c>
      <c r="B61" s="193" t="s">
        <v>152</v>
      </c>
      <c r="C61" s="193">
        <v>2007</v>
      </c>
      <c r="D61" s="193" t="s">
        <v>37</v>
      </c>
      <c r="E61" s="125">
        <v>2.4</v>
      </c>
      <c r="F61" s="125">
        <v>1.8</v>
      </c>
      <c r="G61" s="125">
        <v>2</v>
      </c>
      <c r="H61" s="125"/>
      <c r="I61" s="126">
        <f>INT((10-AVERAGE(F61:H61))*1000)/1000</f>
        <v>8.1</v>
      </c>
      <c r="J61" s="127"/>
      <c r="K61" s="128">
        <f>E61+I61-J61</f>
        <v>10.5</v>
      </c>
      <c r="L61" s="129">
        <v>2</v>
      </c>
      <c r="M61" s="130">
        <v>3.4</v>
      </c>
      <c r="N61" s="130">
        <v>3.4</v>
      </c>
      <c r="O61" s="130">
        <v>3</v>
      </c>
      <c r="P61" s="126">
        <f>INT((10-AVERAGE(M61:O61))*1000)/1000</f>
        <v>6.7329999999999997</v>
      </c>
      <c r="Q61" s="127"/>
      <c r="R61" s="131">
        <f>L61+P61-Q61</f>
        <v>8.7330000000000005</v>
      </c>
      <c r="S61" s="130">
        <v>2.2999999999999998</v>
      </c>
      <c r="T61" s="130">
        <v>3.2</v>
      </c>
      <c r="U61" s="130">
        <v>3.2</v>
      </c>
      <c r="V61" s="130">
        <v>2.9</v>
      </c>
      <c r="W61" s="126">
        <f>INT((10-AVERAGE(T61:V61))*1000)/1000</f>
        <v>6.9</v>
      </c>
      <c r="X61" s="132"/>
      <c r="Y61" s="128">
        <f>S61+W61-X61</f>
        <v>9.1999999999999993</v>
      </c>
      <c r="Z61" s="129">
        <v>3</v>
      </c>
      <c r="AA61" s="130">
        <v>2.1</v>
      </c>
      <c r="AB61" s="130">
        <v>1.9</v>
      </c>
      <c r="AC61" s="130">
        <v>1.9</v>
      </c>
      <c r="AD61" s="126">
        <f>INT((10-AVERAGE(AA61:AC61))*1000)/1000</f>
        <v>8.0329999999999995</v>
      </c>
      <c r="AE61" s="127"/>
      <c r="AF61" s="131">
        <f>Z61+AD61-AE61</f>
        <v>11.032999999999999</v>
      </c>
      <c r="AG61" s="133">
        <f>K61+R61+Y61+AF61</f>
        <v>39.466000000000001</v>
      </c>
    </row>
    <row r="62" spans="1:33" ht="13.8" thickBot="1" x14ac:dyDescent="0.3">
      <c r="A62" s="242" t="s">
        <v>4</v>
      </c>
      <c r="B62" s="250" t="s">
        <v>39</v>
      </c>
      <c r="C62" s="250">
        <v>2009</v>
      </c>
      <c r="D62" s="266" t="s">
        <v>72</v>
      </c>
      <c r="E62" s="267">
        <v>1.6</v>
      </c>
      <c r="F62" s="267">
        <v>2.1</v>
      </c>
      <c r="G62" s="267">
        <v>2</v>
      </c>
      <c r="H62" s="267"/>
      <c r="I62" s="258">
        <f>INT((10-AVERAGE(F62:H62))*1000)/1000</f>
        <v>7.95</v>
      </c>
      <c r="J62" s="264"/>
      <c r="K62" s="268">
        <f>E62+I62-J62</f>
        <v>9.5500000000000007</v>
      </c>
      <c r="L62" s="269">
        <v>2</v>
      </c>
      <c r="M62" s="270">
        <v>3.1</v>
      </c>
      <c r="N62" s="270">
        <v>3.2</v>
      </c>
      <c r="O62" s="270">
        <v>2.7</v>
      </c>
      <c r="P62" s="258">
        <f>INT((10-AVERAGE(M62:O62))*1000)/1000</f>
        <v>7</v>
      </c>
      <c r="Q62" s="264"/>
      <c r="R62" s="271">
        <f>L62+P62-Q62</f>
        <v>9</v>
      </c>
      <c r="S62" s="270">
        <v>2.4</v>
      </c>
      <c r="T62" s="270">
        <v>2.2999999999999998</v>
      </c>
      <c r="U62" s="270">
        <v>2.5</v>
      </c>
      <c r="V62" s="270">
        <v>2.2999999999999998</v>
      </c>
      <c r="W62" s="258">
        <f>INT((10-AVERAGE(T62:V62))*1000)/1000</f>
        <v>7.633</v>
      </c>
      <c r="X62" s="264"/>
      <c r="Y62" s="268">
        <f>S62+W62-X62</f>
        <v>10.032999999999999</v>
      </c>
      <c r="Z62" s="269">
        <v>3.3</v>
      </c>
      <c r="AA62" s="270">
        <v>2.8</v>
      </c>
      <c r="AB62" s="270">
        <v>2.5</v>
      </c>
      <c r="AC62" s="270">
        <v>3.2</v>
      </c>
      <c r="AD62" s="258">
        <f>INT((10-AVERAGE(AA62:AC62))*1000)/1000</f>
        <v>7.1660000000000004</v>
      </c>
      <c r="AE62" s="264"/>
      <c r="AF62" s="271">
        <f>Z62+AD62-AE62</f>
        <v>10.466000000000001</v>
      </c>
      <c r="AG62" s="272">
        <f>K62+R62+Y62+AF62</f>
        <v>39.048999999999999</v>
      </c>
    </row>
    <row r="63" spans="1:33" ht="13.8" thickTop="1" x14ac:dyDescent="0.25"/>
  </sheetData>
  <sortState xmlns:xlrd2="http://schemas.microsoft.com/office/spreadsheetml/2017/richdata2" ref="B50:D54">
    <sortCondition ref="B50"/>
  </sortState>
  <phoneticPr fontId="3" type="noConversion"/>
  <pageMargins left="0.39370078740157483" right="0.39370078740157483" top="0.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I._2018 a ml.</vt:lpstr>
      <vt:lpstr>II._2017</vt:lpstr>
      <vt:lpstr>III._2016 a st.</vt:lpstr>
      <vt:lpstr>IV._2016 a ml.</vt:lpstr>
      <vt:lpstr>V._2015-2014 </vt:lpstr>
      <vt:lpstr>VI._2015 a st.</vt:lpstr>
    </vt:vector>
  </TitlesOfParts>
  <Company>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Simona Benešová</cp:lastModifiedBy>
  <cp:lastPrinted>2024-12-14T13:19:26Z</cp:lastPrinted>
  <dcterms:created xsi:type="dcterms:W3CDTF">2005-10-29T08:15:53Z</dcterms:created>
  <dcterms:modified xsi:type="dcterms:W3CDTF">2024-12-14T15:30:49Z</dcterms:modified>
</cp:coreProperties>
</file>