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opic\Downloads\"/>
    </mc:Choice>
  </mc:AlternateContent>
  <xr:revisionPtr revIDLastSave="0" documentId="13_ncr:1_{966C3213-CC6B-40ED-80BC-5FD3EEFE719C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L1 dívky" sheetId="1" r:id="rId1"/>
    <sheet name="L1 chlapci" sheetId="3" r:id="rId2"/>
    <sheet name="R1 dívky" sheetId="5" r:id="rId3"/>
    <sheet name="R1 chlapci" sheetId="7" r:id="rId4"/>
    <sheet name="R2 dívky" sheetId="9" r:id="rId5"/>
    <sheet name="R2 chlapci" sheetId="11" r:id="rId6"/>
    <sheet name="R3 dívky" sheetId="13" r:id="rId7"/>
    <sheet name="R3 chlapci" sheetId="15" r:id="rId8"/>
    <sheet name="D1 dívky" sheetId="17" r:id="rId9"/>
    <sheet name="D1 chlapci" sheetId="19" r:id="rId10"/>
    <sheet name="D2 dívky" sheetId="21" r:id="rId11"/>
    <sheet name="D2 chlapci" sheetId="23" r:id="rId12"/>
    <sheet name="15+ ženy" sheetId="25" r:id="rId13"/>
    <sheet name="15+ muži" sheetId="27" r:id="rId14"/>
  </sheets>
  <definedNames>
    <definedName name="_xlnm._FilterDatabase" localSheetId="13" hidden="1">'15+ muži'!$A$3:$AE$27</definedName>
    <definedName name="_xlnm._FilterDatabase" localSheetId="12" hidden="1">'15+ ženy'!$A$3:$AE$27</definedName>
    <definedName name="_xlnm._FilterDatabase" localSheetId="8" hidden="1">'D1 dívky'!$A$3:$AE$27</definedName>
    <definedName name="_xlnm._FilterDatabase" localSheetId="9" hidden="1">'D1 chlapci'!$A$3:$AE$27</definedName>
    <definedName name="_xlnm._FilterDatabase" localSheetId="10" hidden="1">'D2 dívky'!$A$3:$AE$27</definedName>
    <definedName name="_xlnm._FilterDatabase" localSheetId="11" hidden="1">'D2 chlapci'!$A$3:$AE$27</definedName>
    <definedName name="_xlnm._FilterDatabase" localSheetId="0" hidden="1">'L1 dívky'!$A$3:$AE$27</definedName>
    <definedName name="_xlnm._FilterDatabase" localSheetId="1" hidden="1">'L1 chlapci'!$A$3:$AE$27</definedName>
    <definedName name="_xlnm._FilterDatabase" localSheetId="2" hidden="1">'R1 dívky'!$A$3:$AE$27</definedName>
    <definedName name="_xlnm._FilterDatabase" localSheetId="3" hidden="1">'R1 chlapci'!$A$3:$AE$27</definedName>
    <definedName name="_xlnm._FilterDatabase" localSheetId="4" hidden="1">'R2 dívky'!$A$3:$AE$27</definedName>
    <definedName name="_xlnm._FilterDatabase" localSheetId="5" hidden="1">'R2 chlapci'!$A$3:$AE$27</definedName>
    <definedName name="_xlnm._FilterDatabase" localSheetId="6" hidden="1">'R3 dívky'!$A$3:$AE$27</definedName>
    <definedName name="_xlnm._FilterDatabase" localSheetId="7" hidden="1">'R3 chlapci'!$A$3:$AE$27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46" roundtripDataChecksum="fl4oSPz1NiFRZhJJOAbE4fVRiWkWMie8PLfKhWcH0dA="/>
    </ext>
  </extLst>
</workbook>
</file>

<file path=xl/calcChain.xml><?xml version="1.0" encoding="utf-8"?>
<calcChain xmlns="http://schemas.openxmlformats.org/spreadsheetml/2006/main">
  <c r="AB27" i="27" l="1"/>
  <c r="Z27" i="27"/>
  <c r="Q27" i="27"/>
  <c r="J27" i="27"/>
  <c r="R27" i="27" s="1"/>
  <c r="S27" i="27" s="1"/>
  <c r="AB26" i="27"/>
  <c r="Z26" i="27"/>
  <c r="Q26" i="27"/>
  <c r="J26" i="27"/>
  <c r="R26" i="27" s="1"/>
  <c r="S26" i="27" s="1"/>
  <c r="AB25" i="27"/>
  <c r="Z25" i="27"/>
  <c r="Q25" i="27"/>
  <c r="J25" i="27"/>
  <c r="R25" i="27" s="1"/>
  <c r="S25" i="27" s="1"/>
  <c r="AB24" i="27"/>
  <c r="Z24" i="27"/>
  <c r="Q24" i="27"/>
  <c r="J24" i="27"/>
  <c r="R24" i="27" s="1"/>
  <c r="S24" i="27" s="1"/>
  <c r="AB23" i="27"/>
  <c r="Z23" i="27"/>
  <c r="Q23" i="27"/>
  <c r="J23" i="27"/>
  <c r="R23" i="27" s="1"/>
  <c r="S23" i="27" s="1"/>
  <c r="Z22" i="27"/>
  <c r="AB22" i="27" s="1"/>
  <c r="Q22" i="27"/>
  <c r="J22" i="27"/>
  <c r="R22" i="27" s="1"/>
  <c r="S22" i="27" s="1"/>
  <c r="Z21" i="27"/>
  <c r="AB21" i="27" s="1"/>
  <c r="R21" i="27"/>
  <c r="S21" i="27" s="1"/>
  <c r="Q21" i="27"/>
  <c r="J21" i="27"/>
  <c r="Z20" i="27"/>
  <c r="AB20" i="27" s="1"/>
  <c r="R20" i="27"/>
  <c r="S20" i="27" s="1"/>
  <c r="Q20" i="27"/>
  <c r="J20" i="27"/>
  <c r="AB19" i="27"/>
  <c r="Z19" i="27"/>
  <c r="Q19" i="27"/>
  <c r="J19" i="27"/>
  <c r="R19" i="27" s="1"/>
  <c r="S19" i="27" s="1"/>
  <c r="AB18" i="27"/>
  <c r="Z18" i="27"/>
  <c r="Q18" i="27"/>
  <c r="J18" i="27"/>
  <c r="R18" i="27" s="1"/>
  <c r="S18" i="27" s="1"/>
  <c r="Z17" i="27"/>
  <c r="AB17" i="27" s="1"/>
  <c r="R17" i="27"/>
  <c r="S17" i="27" s="1"/>
  <c r="Q17" i="27"/>
  <c r="J17" i="27"/>
  <c r="Z16" i="27"/>
  <c r="AB16" i="27" s="1"/>
  <c r="Q16" i="27"/>
  <c r="J16" i="27"/>
  <c r="R16" i="27" s="1"/>
  <c r="S16" i="27" s="1"/>
  <c r="AB15" i="27"/>
  <c r="Z15" i="27"/>
  <c r="Q15" i="27"/>
  <c r="J15" i="27"/>
  <c r="R15" i="27" s="1"/>
  <c r="S15" i="27" s="1"/>
  <c r="Z14" i="27"/>
  <c r="AB14" i="27" s="1"/>
  <c r="Q14" i="27"/>
  <c r="J14" i="27"/>
  <c r="R14" i="27" s="1"/>
  <c r="S14" i="27" s="1"/>
  <c r="Z13" i="27"/>
  <c r="AB13" i="27" s="1"/>
  <c r="R13" i="27"/>
  <c r="S13" i="27" s="1"/>
  <c r="Q13" i="27"/>
  <c r="J13" i="27"/>
  <c r="Z12" i="27"/>
  <c r="AB12" i="27" s="1"/>
  <c r="R12" i="27"/>
  <c r="S12" i="27" s="1"/>
  <c r="Q12" i="27"/>
  <c r="J12" i="27"/>
  <c r="AB11" i="27"/>
  <c r="Z11" i="27"/>
  <c r="Q11" i="27"/>
  <c r="J11" i="27"/>
  <c r="R11" i="27" s="1"/>
  <c r="S11" i="27" s="1"/>
  <c r="AB10" i="27"/>
  <c r="Z10" i="27"/>
  <c r="Q10" i="27"/>
  <c r="J10" i="27"/>
  <c r="R10" i="27" s="1"/>
  <c r="S10" i="27" s="1"/>
  <c r="Z9" i="27"/>
  <c r="AB9" i="27" s="1"/>
  <c r="R9" i="27"/>
  <c r="S9" i="27" s="1"/>
  <c r="Q9" i="27"/>
  <c r="J9" i="27"/>
  <c r="Z8" i="27"/>
  <c r="AB8" i="27" s="1"/>
  <c r="Q8" i="27"/>
  <c r="J8" i="27"/>
  <c r="R8" i="27" s="1"/>
  <c r="S8" i="27" s="1"/>
  <c r="Z7" i="27"/>
  <c r="AB7" i="27" s="1"/>
  <c r="Q7" i="27"/>
  <c r="J7" i="27"/>
  <c r="R7" i="27" s="1"/>
  <c r="S7" i="27" s="1"/>
  <c r="Z6" i="27"/>
  <c r="Q6" i="27"/>
  <c r="J6" i="27"/>
  <c r="R6" i="27" s="1"/>
  <c r="Z5" i="27"/>
  <c r="Q5" i="27"/>
  <c r="J5" i="27"/>
  <c r="R5" i="27" s="1"/>
  <c r="Z4" i="27"/>
  <c r="Q4" i="27"/>
  <c r="J4" i="27"/>
  <c r="R4" i="27" s="1"/>
  <c r="AB27" i="25"/>
  <c r="Z27" i="25"/>
  <c r="Q27" i="25"/>
  <c r="J27" i="25"/>
  <c r="R27" i="25" s="1"/>
  <c r="S27" i="25" s="1"/>
  <c r="AA26" i="25"/>
  <c r="Z26" i="25"/>
  <c r="AB26" i="25" s="1"/>
  <c r="R26" i="25"/>
  <c r="S26" i="25" s="1"/>
  <c r="AC26" i="25" s="1"/>
  <c r="Q26" i="25"/>
  <c r="J26" i="25"/>
  <c r="AB25" i="25"/>
  <c r="Z25" i="25"/>
  <c r="R25" i="25"/>
  <c r="S25" i="25" s="1"/>
  <c r="Q25" i="25"/>
  <c r="J25" i="25"/>
  <c r="AC24" i="25"/>
  <c r="AB24" i="25"/>
  <c r="Z24" i="25"/>
  <c r="S24" i="25"/>
  <c r="AA24" i="25" s="1"/>
  <c r="R24" i="25"/>
  <c r="Q24" i="25"/>
  <c r="J24" i="25"/>
  <c r="AB23" i="25"/>
  <c r="Z23" i="25"/>
  <c r="R23" i="25"/>
  <c r="S23" i="25" s="1"/>
  <c r="Q23" i="25"/>
  <c r="J23" i="25"/>
  <c r="AB22" i="25"/>
  <c r="Z22" i="25"/>
  <c r="Q22" i="25"/>
  <c r="J22" i="25"/>
  <c r="R22" i="25" s="1"/>
  <c r="S22" i="25" s="1"/>
  <c r="AB21" i="25"/>
  <c r="Z21" i="25"/>
  <c r="Q21" i="25"/>
  <c r="J21" i="25"/>
  <c r="R21" i="25" s="1"/>
  <c r="S21" i="25" s="1"/>
  <c r="Z20" i="25"/>
  <c r="AB20" i="25" s="1"/>
  <c r="Q20" i="25"/>
  <c r="J20" i="25"/>
  <c r="R20" i="25" s="1"/>
  <c r="S20" i="25" s="1"/>
  <c r="Z19" i="25"/>
  <c r="AB19" i="25" s="1"/>
  <c r="R19" i="25"/>
  <c r="S19" i="25" s="1"/>
  <c r="Q19" i="25"/>
  <c r="J19" i="25"/>
  <c r="Z18" i="25"/>
  <c r="AB18" i="25" s="1"/>
  <c r="R18" i="25"/>
  <c r="S18" i="25" s="1"/>
  <c r="AC18" i="25" s="1"/>
  <c r="Q18" i="25"/>
  <c r="J18" i="25"/>
  <c r="AB17" i="25"/>
  <c r="Z17" i="25"/>
  <c r="R17" i="25"/>
  <c r="S17" i="25" s="1"/>
  <c r="Q17" i="25"/>
  <c r="J17" i="25"/>
  <c r="AB16" i="25"/>
  <c r="Z16" i="25"/>
  <c r="Q16" i="25"/>
  <c r="J16" i="25"/>
  <c r="R16" i="25" s="1"/>
  <c r="S16" i="25" s="1"/>
  <c r="AB15" i="25"/>
  <c r="Z15" i="25"/>
  <c r="R15" i="25"/>
  <c r="S15" i="25" s="1"/>
  <c r="Q15" i="25"/>
  <c r="J15" i="25"/>
  <c r="Z14" i="25"/>
  <c r="AB14" i="25" s="1"/>
  <c r="Q14" i="25"/>
  <c r="J14" i="25"/>
  <c r="R14" i="25" s="1"/>
  <c r="S14" i="25" s="1"/>
  <c r="AB13" i="25"/>
  <c r="Z13" i="25"/>
  <c r="Q13" i="25"/>
  <c r="J13" i="25"/>
  <c r="R13" i="25" s="1"/>
  <c r="S13" i="25" s="1"/>
  <c r="AA13" i="25" s="1"/>
  <c r="Z12" i="25"/>
  <c r="AB12" i="25" s="1"/>
  <c r="Q12" i="25"/>
  <c r="J12" i="25"/>
  <c r="R12" i="25" s="1"/>
  <c r="S12" i="25" s="1"/>
  <c r="Z11" i="25"/>
  <c r="AB11" i="25" s="1"/>
  <c r="R11" i="25"/>
  <c r="S11" i="25" s="1"/>
  <c r="Q11" i="25"/>
  <c r="J11" i="25"/>
  <c r="AA10" i="25"/>
  <c r="Z10" i="25"/>
  <c r="AB10" i="25" s="1"/>
  <c r="R10" i="25"/>
  <c r="S10" i="25" s="1"/>
  <c r="AC10" i="25" s="1"/>
  <c r="Q10" i="25"/>
  <c r="J10" i="25"/>
  <c r="AB9" i="25"/>
  <c r="Z9" i="25"/>
  <c r="R9" i="25"/>
  <c r="S9" i="25" s="1"/>
  <c r="Q9" i="25"/>
  <c r="J9" i="25"/>
  <c r="AB8" i="25"/>
  <c r="Z8" i="25"/>
  <c r="Q8" i="25"/>
  <c r="J8" i="25"/>
  <c r="R8" i="25" s="1"/>
  <c r="S8" i="25" s="1"/>
  <c r="Z7" i="25"/>
  <c r="R7" i="25"/>
  <c r="AB7" i="25" s="1"/>
  <c r="Q7" i="25"/>
  <c r="J7" i="25"/>
  <c r="Z6" i="25"/>
  <c r="AB6" i="25" s="1"/>
  <c r="Q6" i="25"/>
  <c r="J6" i="25"/>
  <c r="R6" i="25" s="1"/>
  <c r="AB5" i="25"/>
  <c r="Z5" i="25"/>
  <c r="Q5" i="25"/>
  <c r="J5" i="25"/>
  <c r="R5" i="25" s="1"/>
  <c r="Z4" i="25"/>
  <c r="Q4" i="25"/>
  <c r="J4" i="25"/>
  <c r="Z27" i="23"/>
  <c r="AB27" i="23" s="1"/>
  <c r="Q27" i="23"/>
  <c r="J27" i="23"/>
  <c r="R27" i="23" s="1"/>
  <c r="S27" i="23" s="1"/>
  <c r="AA26" i="23"/>
  <c r="Z26" i="23"/>
  <c r="AB26" i="23" s="1"/>
  <c r="R26" i="23"/>
  <c r="S26" i="23" s="1"/>
  <c r="AC26" i="23" s="1"/>
  <c r="Q26" i="23"/>
  <c r="J26" i="23"/>
  <c r="AB25" i="23"/>
  <c r="Z25" i="23"/>
  <c r="R25" i="23"/>
  <c r="S25" i="23" s="1"/>
  <c r="Q25" i="23"/>
  <c r="J25" i="23"/>
  <c r="AB24" i="23"/>
  <c r="Z24" i="23"/>
  <c r="Q24" i="23"/>
  <c r="J24" i="23"/>
  <c r="R24" i="23" s="1"/>
  <c r="S24" i="23" s="1"/>
  <c r="AB23" i="23"/>
  <c r="Z23" i="23"/>
  <c r="S23" i="23"/>
  <c r="R23" i="23"/>
  <c r="Q23" i="23"/>
  <c r="J23" i="23"/>
  <c r="Z22" i="23"/>
  <c r="AB22" i="23" s="1"/>
  <c r="Q22" i="23"/>
  <c r="J22" i="23"/>
  <c r="R22" i="23" s="1"/>
  <c r="S22" i="23" s="1"/>
  <c r="AC21" i="23"/>
  <c r="Z21" i="23"/>
  <c r="AB21" i="23" s="1"/>
  <c r="Q21" i="23"/>
  <c r="J21" i="23"/>
  <c r="R21" i="23" s="1"/>
  <c r="S21" i="23" s="1"/>
  <c r="AA21" i="23" s="1"/>
  <c r="Z20" i="23"/>
  <c r="AB20" i="23" s="1"/>
  <c r="Q20" i="23"/>
  <c r="J20" i="23"/>
  <c r="R20" i="23" s="1"/>
  <c r="S20" i="23" s="1"/>
  <c r="Z19" i="23"/>
  <c r="AB19" i="23" s="1"/>
  <c r="R19" i="23"/>
  <c r="S19" i="23" s="1"/>
  <c r="Q19" i="23"/>
  <c r="J19" i="23"/>
  <c r="Z18" i="23"/>
  <c r="AB18" i="23" s="1"/>
  <c r="R18" i="23"/>
  <c r="S18" i="23" s="1"/>
  <c r="AC18" i="23" s="1"/>
  <c r="Q18" i="23"/>
  <c r="J18" i="23"/>
  <c r="AB17" i="23"/>
  <c r="Z17" i="23"/>
  <c r="R17" i="23"/>
  <c r="S17" i="23" s="1"/>
  <c r="Q17" i="23"/>
  <c r="J17" i="23"/>
  <c r="AB16" i="23"/>
  <c r="Z16" i="23"/>
  <c r="Q16" i="23"/>
  <c r="J16" i="23"/>
  <c r="R16" i="23" s="1"/>
  <c r="S16" i="23" s="1"/>
  <c r="AB15" i="23"/>
  <c r="Z15" i="23"/>
  <c r="Q15" i="23"/>
  <c r="J15" i="23"/>
  <c r="R15" i="23" s="1"/>
  <c r="S15" i="23" s="1"/>
  <c r="Z14" i="23"/>
  <c r="AB14" i="23" s="1"/>
  <c r="Q14" i="23"/>
  <c r="J14" i="23"/>
  <c r="R14" i="23" s="1"/>
  <c r="S14" i="23" s="1"/>
  <c r="Z13" i="23"/>
  <c r="AB13" i="23" s="1"/>
  <c r="Q13" i="23"/>
  <c r="J13" i="23"/>
  <c r="R13" i="23" s="1"/>
  <c r="S13" i="23" s="1"/>
  <c r="AA13" i="23" s="1"/>
  <c r="Z12" i="23"/>
  <c r="AB12" i="23" s="1"/>
  <c r="Q12" i="23"/>
  <c r="J12" i="23"/>
  <c r="R12" i="23" s="1"/>
  <c r="S12" i="23" s="1"/>
  <c r="Z11" i="23"/>
  <c r="AB11" i="23" s="1"/>
  <c r="R11" i="23"/>
  <c r="S11" i="23" s="1"/>
  <c r="Q11" i="23"/>
  <c r="J11" i="23"/>
  <c r="Z10" i="23"/>
  <c r="AB10" i="23" s="1"/>
  <c r="R10" i="23"/>
  <c r="S10" i="23" s="1"/>
  <c r="AC10" i="23" s="1"/>
  <c r="Q10" i="23"/>
  <c r="J10" i="23"/>
  <c r="AB9" i="23"/>
  <c r="Z9" i="23"/>
  <c r="R9" i="23"/>
  <c r="S9" i="23" s="1"/>
  <c r="Q9" i="23"/>
  <c r="J9" i="23"/>
  <c r="AB8" i="23"/>
  <c r="Z8" i="23"/>
  <c r="Q8" i="23"/>
  <c r="J8" i="23"/>
  <c r="R8" i="23" s="1"/>
  <c r="S8" i="23" s="1"/>
  <c r="Z7" i="23"/>
  <c r="R7" i="23"/>
  <c r="Q7" i="23"/>
  <c r="J7" i="23"/>
  <c r="Z6" i="23"/>
  <c r="AB6" i="23" s="1"/>
  <c r="Q6" i="23"/>
  <c r="J6" i="23"/>
  <c r="R6" i="23" s="1"/>
  <c r="Z5" i="23"/>
  <c r="AB5" i="23" s="1"/>
  <c r="Q5" i="23"/>
  <c r="J5" i="23"/>
  <c r="R5" i="23" s="1"/>
  <c r="Z4" i="23"/>
  <c r="Q4" i="23"/>
  <c r="J4" i="23"/>
  <c r="R4" i="23" s="1"/>
  <c r="AC27" i="21"/>
  <c r="Z27" i="21"/>
  <c r="AB27" i="21" s="1"/>
  <c r="Q27" i="21"/>
  <c r="J27" i="21"/>
  <c r="R27" i="21" s="1"/>
  <c r="S27" i="21" s="1"/>
  <c r="AA27" i="21" s="1"/>
  <c r="Z26" i="21"/>
  <c r="AB26" i="21" s="1"/>
  <c r="R26" i="21"/>
  <c r="S26" i="21" s="1"/>
  <c r="AC26" i="21" s="1"/>
  <c r="Q26" i="21"/>
  <c r="J26" i="21"/>
  <c r="AB25" i="21"/>
  <c r="Z25" i="21"/>
  <c r="R25" i="21"/>
  <c r="S25" i="21" s="1"/>
  <c r="Q25" i="21"/>
  <c r="J25" i="21"/>
  <c r="AB24" i="21"/>
  <c r="Z24" i="21"/>
  <c r="Q24" i="21"/>
  <c r="J24" i="21"/>
  <c r="R24" i="21" s="1"/>
  <c r="S24" i="21" s="1"/>
  <c r="AB23" i="21"/>
  <c r="Z23" i="21"/>
  <c r="Q23" i="21"/>
  <c r="J23" i="21"/>
  <c r="R23" i="21" s="1"/>
  <c r="S23" i="21" s="1"/>
  <c r="AC22" i="21"/>
  <c r="Z22" i="21"/>
  <c r="AB22" i="21" s="1"/>
  <c r="Q22" i="21"/>
  <c r="J22" i="21"/>
  <c r="R22" i="21" s="1"/>
  <c r="S22" i="21" s="1"/>
  <c r="AA22" i="21" s="1"/>
  <c r="AC21" i="21"/>
  <c r="AB21" i="21"/>
  <c r="Z21" i="21"/>
  <c r="Q21" i="21"/>
  <c r="J21" i="21"/>
  <c r="R21" i="21" s="1"/>
  <c r="S21" i="21" s="1"/>
  <c r="AA21" i="21" s="1"/>
  <c r="Z20" i="21"/>
  <c r="AB20" i="21" s="1"/>
  <c r="Q20" i="21"/>
  <c r="J20" i="21"/>
  <c r="R20" i="21" s="1"/>
  <c r="S20" i="21" s="1"/>
  <c r="AC20" i="21" s="1"/>
  <c r="Z19" i="21"/>
  <c r="AB19" i="21" s="1"/>
  <c r="R19" i="21"/>
  <c r="S19" i="21" s="1"/>
  <c r="Q19" i="21"/>
  <c r="J19" i="21"/>
  <c r="AA18" i="21"/>
  <c r="Z18" i="21"/>
  <c r="AB18" i="21" s="1"/>
  <c r="R18" i="21"/>
  <c r="S18" i="21" s="1"/>
  <c r="AC18" i="21" s="1"/>
  <c r="Q18" i="21"/>
  <c r="J18" i="21"/>
  <c r="AB17" i="21"/>
  <c r="Z17" i="21"/>
  <c r="S17" i="21"/>
  <c r="R17" i="21"/>
  <c r="Q17" i="21"/>
  <c r="J17" i="21"/>
  <c r="AB16" i="21"/>
  <c r="Z16" i="21"/>
  <c r="S16" i="21"/>
  <c r="Q16" i="21"/>
  <c r="J16" i="21"/>
  <c r="R16" i="21" s="1"/>
  <c r="AB15" i="21"/>
  <c r="Z15" i="21"/>
  <c r="R15" i="21"/>
  <c r="S15" i="21" s="1"/>
  <c r="Q15" i="21"/>
  <c r="J15" i="21"/>
  <c r="AC14" i="21"/>
  <c r="Z14" i="21"/>
  <c r="AB14" i="21" s="1"/>
  <c r="Q14" i="21"/>
  <c r="J14" i="21"/>
  <c r="R14" i="21" s="1"/>
  <c r="S14" i="21" s="1"/>
  <c r="AA14" i="21" s="1"/>
  <c r="AB13" i="21"/>
  <c r="Z13" i="21"/>
  <c r="Q13" i="21"/>
  <c r="J13" i="21"/>
  <c r="R13" i="21" s="1"/>
  <c r="S13" i="21" s="1"/>
  <c r="AA13" i="21" s="1"/>
  <c r="Z12" i="21"/>
  <c r="AB12" i="21" s="1"/>
  <c r="Q12" i="21"/>
  <c r="J12" i="21"/>
  <c r="R12" i="21" s="1"/>
  <c r="S12" i="21" s="1"/>
  <c r="AC12" i="21" s="1"/>
  <c r="Z11" i="21"/>
  <c r="AB11" i="21" s="1"/>
  <c r="R11" i="21"/>
  <c r="S11" i="21" s="1"/>
  <c r="Q11" i="21"/>
  <c r="J11" i="21"/>
  <c r="AA10" i="21"/>
  <c r="Z10" i="21"/>
  <c r="AB10" i="21" s="1"/>
  <c r="R10" i="21"/>
  <c r="S10" i="21" s="1"/>
  <c r="AC10" i="21" s="1"/>
  <c r="Q10" i="21"/>
  <c r="J10" i="21"/>
  <c r="AB9" i="21"/>
  <c r="Z9" i="21"/>
  <c r="R9" i="21"/>
  <c r="Q9" i="21"/>
  <c r="J9" i="21"/>
  <c r="Z8" i="21"/>
  <c r="Q8" i="21"/>
  <c r="J8" i="21"/>
  <c r="R8" i="21" s="1"/>
  <c r="AB8" i="21" s="1"/>
  <c r="Z7" i="21"/>
  <c r="R7" i="21"/>
  <c r="AB7" i="21" s="1"/>
  <c r="Q7" i="21"/>
  <c r="J7" i="21"/>
  <c r="Z6" i="21"/>
  <c r="Q6" i="21"/>
  <c r="J6" i="21"/>
  <c r="Z5" i="21"/>
  <c r="Q5" i="21"/>
  <c r="J5" i="21"/>
  <c r="Z4" i="21"/>
  <c r="Q4" i="21"/>
  <c r="J4" i="21"/>
  <c r="AC27" i="19"/>
  <c r="Z27" i="19"/>
  <c r="AB27" i="19" s="1"/>
  <c r="Q27" i="19"/>
  <c r="J27" i="19"/>
  <c r="R27" i="19" s="1"/>
  <c r="S27" i="19" s="1"/>
  <c r="AA27" i="19" s="1"/>
  <c r="AB26" i="19"/>
  <c r="Z26" i="19"/>
  <c r="S26" i="19"/>
  <c r="AC26" i="19" s="1"/>
  <c r="R26" i="19"/>
  <c r="Q26" i="19"/>
  <c r="J26" i="19"/>
  <c r="AB25" i="19"/>
  <c r="Z25" i="19"/>
  <c r="Q25" i="19"/>
  <c r="J25" i="19"/>
  <c r="R25" i="19" s="1"/>
  <c r="S25" i="19" s="1"/>
  <c r="AB24" i="19"/>
  <c r="Z24" i="19"/>
  <c r="R24" i="19"/>
  <c r="S24" i="19" s="1"/>
  <c r="Q24" i="19"/>
  <c r="J24" i="19"/>
  <c r="AB23" i="19"/>
  <c r="Z23" i="19"/>
  <c r="Q23" i="19"/>
  <c r="J23" i="19"/>
  <c r="R23" i="19" s="1"/>
  <c r="S23" i="19" s="1"/>
  <c r="Z22" i="19"/>
  <c r="AB22" i="19" s="1"/>
  <c r="Q22" i="19"/>
  <c r="J22" i="19"/>
  <c r="R22" i="19" s="1"/>
  <c r="S22" i="19" s="1"/>
  <c r="AA22" i="19" s="1"/>
  <c r="AC21" i="19"/>
  <c r="AA21" i="19"/>
  <c r="Z21" i="19"/>
  <c r="AB21" i="19" s="1"/>
  <c r="Q21" i="19"/>
  <c r="J21" i="19"/>
  <c r="R21" i="19" s="1"/>
  <c r="S21" i="19" s="1"/>
  <c r="Z20" i="19"/>
  <c r="AB20" i="19" s="1"/>
  <c r="R20" i="19"/>
  <c r="S20" i="19" s="1"/>
  <c r="AC20" i="19" s="1"/>
  <c r="Q20" i="19"/>
  <c r="J20" i="19"/>
  <c r="Z19" i="19"/>
  <c r="AB19" i="19" s="1"/>
  <c r="R19" i="19"/>
  <c r="S19" i="19" s="1"/>
  <c r="AC19" i="19" s="1"/>
  <c r="Q19" i="19"/>
  <c r="J19" i="19"/>
  <c r="AB18" i="19"/>
  <c r="AA18" i="19"/>
  <c r="Z18" i="19"/>
  <c r="S18" i="19"/>
  <c r="AC18" i="19" s="1"/>
  <c r="R18" i="19"/>
  <c r="Q18" i="19"/>
  <c r="J18" i="19"/>
  <c r="AB17" i="19"/>
  <c r="Z17" i="19"/>
  <c r="Q17" i="19"/>
  <c r="J17" i="19"/>
  <c r="R17" i="19" s="1"/>
  <c r="S17" i="19" s="1"/>
  <c r="AC16" i="19"/>
  <c r="AB16" i="19"/>
  <c r="Z16" i="19"/>
  <c r="S16" i="19"/>
  <c r="AA16" i="19" s="1"/>
  <c r="R16" i="19"/>
  <c r="Q16" i="19"/>
  <c r="J16" i="19"/>
  <c r="AB15" i="19"/>
  <c r="Z15" i="19"/>
  <c r="Q15" i="19"/>
  <c r="J15" i="19"/>
  <c r="R15" i="19" s="1"/>
  <c r="S15" i="19" s="1"/>
  <c r="AC14" i="19"/>
  <c r="Z14" i="19"/>
  <c r="AB14" i="19" s="1"/>
  <c r="Q14" i="19"/>
  <c r="J14" i="19"/>
  <c r="R14" i="19" s="1"/>
  <c r="S14" i="19" s="1"/>
  <c r="AA14" i="19" s="1"/>
  <c r="AC13" i="19"/>
  <c r="AB13" i="19"/>
  <c r="AA13" i="19"/>
  <c r="Z13" i="19"/>
  <c r="Q13" i="19"/>
  <c r="J13" i="19"/>
  <c r="R13" i="19" s="1"/>
  <c r="S13" i="19" s="1"/>
  <c r="Z12" i="19"/>
  <c r="AB12" i="19" s="1"/>
  <c r="R12" i="19"/>
  <c r="S12" i="19" s="1"/>
  <c r="Q12" i="19"/>
  <c r="J12" i="19"/>
  <c r="AA11" i="19"/>
  <c r="Z11" i="19"/>
  <c r="AB11" i="19" s="1"/>
  <c r="R11" i="19"/>
  <c r="S11" i="19" s="1"/>
  <c r="AC11" i="19" s="1"/>
  <c r="Q11" i="19"/>
  <c r="J11" i="19"/>
  <c r="Z10" i="19"/>
  <c r="AB10" i="19" s="1"/>
  <c r="R10" i="19"/>
  <c r="Q10" i="19"/>
  <c r="J10" i="19"/>
  <c r="AB9" i="19"/>
  <c r="Z9" i="19"/>
  <c r="R9" i="19"/>
  <c r="Q9" i="19"/>
  <c r="J9" i="19"/>
  <c r="Z8" i="19"/>
  <c r="Q8" i="19"/>
  <c r="J8" i="19"/>
  <c r="R8" i="19" s="1"/>
  <c r="Z7" i="19"/>
  <c r="Q7" i="19"/>
  <c r="R7" i="19" s="1"/>
  <c r="J7" i="19"/>
  <c r="Z6" i="19"/>
  <c r="Q6" i="19"/>
  <c r="J6" i="19"/>
  <c r="Z5" i="19"/>
  <c r="Q5" i="19"/>
  <c r="J5" i="19"/>
  <c r="Z4" i="19"/>
  <c r="Q4" i="19"/>
  <c r="R4" i="19" s="1"/>
  <c r="J4" i="19"/>
  <c r="AC27" i="17"/>
  <c r="AB27" i="17"/>
  <c r="Z27" i="17"/>
  <c r="Q27" i="17"/>
  <c r="J27" i="17"/>
  <c r="R27" i="17" s="1"/>
  <c r="S27" i="17" s="1"/>
  <c r="AA27" i="17" s="1"/>
  <c r="AB26" i="17"/>
  <c r="Z26" i="17"/>
  <c r="R26" i="17"/>
  <c r="S26" i="17" s="1"/>
  <c r="Q26" i="17"/>
  <c r="J26" i="17"/>
  <c r="AB25" i="17"/>
  <c r="Z25" i="17"/>
  <c r="Q25" i="17"/>
  <c r="J25" i="17"/>
  <c r="R25" i="17" s="1"/>
  <c r="S25" i="17" s="1"/>
  <c r="AC24" i="17"/>
  <c r="AB24" i="17"/>
  <c r="Z24" i="17"/>
  <c r="S24" i="17"/>
  <c r="AA24" i="17" s="1"/>
  <c r="R24" i="17"/>
  <c r="Q24" i="17"/>
  <c r="J24" i="17"/>
  <c r="AB23" i="17"/>
  <c r="Z23" i="17"/>
  <c r="Q23" i="17"/>
  <c r="J23" i="17"/>
  <c r="R23" i="17" s="1"/>
  <c r="S23" i="17" s="1"/>
  <c r="AB22" i="17"/>
  <c r="Z22" i="17"/>
  <c r="Q22" i="17"/>
  <c r="J22" i="17"/>
  <c r="R22" i="17" s="1"/>
  <c r="S22" i="17" s="1"/>
  <c r="AA22" i="17" s="1"/>
  <c r="Z21" i="17"/>
  <c r="AB21" i="17" s="1"/>
  <c r="Q21" i="17"/>
  <c r="J21" i="17"/>
  <c r="R21" i="17" s="1"/>
  <c r="S21" i="17" s="1"/>
  <c r="AC21" i="17" s="1"/>
  <c r="Z20" i="17"/>
  <c r="AB20" i="17" s="1"/>
  <c r="R20" i="17"/>
  <c r="S20" i="17" s="1"/>
  <c r="AC20" i="17" s="1"/>
  <c r="Q20" i="17"/>
  <c r="J20" i="17"/>
  <c r="AA19" i="17"/>
  <c r="Z19" i="17"/>
  <c r="AB19" i="17" s="1"/>
  <c r="R19" i="17"/>
  <c r="S19" i="17" s="1"/>
  <c r="AC19" i="17" s="1"/>
  <c r="Q19" i="17"/>
  <c r="J19" i="17"/>
  <c r="Z18" i="17"/>
  <c r="AB18" i="17" s="1"/>
  <c r="R18" i="17"/>
  <c r="S18" i="17" s="1"/>
  <c r="AC18" i="17" s="1"/>
  <c r="Q18" i="17"/>
  <c r="J18" i="17"/>
  <c r="AB17" i="17"/>
  <c r="Z17" i="17"/>
  <c r="Q17" i="17"/>
  <c r="J17" i="17"/>
  <c r="R17" i="17" s="1"/>
  <c r="S17" i="17" s="1"/>
  <c r="AC16" i="17"/>
  <c r="AB16" i="17"/>
  <c r="Z16" i="17"/>
  <c r="S16" i="17"/>
  <c r="AA16" i="17" s="1"/>
  <c r="Q16" i="17"/>
  <c r="J16" i="17"/>
  <c r="R16" i="17" s="1"/>
  <c r="Z15" i="17"/>
  <c r="AB15" i="17" s="1"/>
  <c r="Q15" i="17"/>
  <c r="J15" i="17"/>
  <c r="R15" i="17" s="1"/>
  <c r="S15" i="17" s="1"/>
  <c r="AC14" i="17"/>
  <c r="Z14" i="17"/>
  <c r="AB14" i="17" s="1"/>
  <c r="Q14" i="17"/>
  <c r="J14" i="17"/>
  <c r="R14" i="17" s="1"/>
  <c r="S14" i="17" s="1"/>
  <c r="AA14" i="17" s="1"/>
  <c r="AB13" i="17"/>
  <c r="Z13" i="17"/>
  <c r="Q13" i="17"/>
  <c r="J13" i="17"/>
  <c r="R13" i="17" s="1"/>
  <c r="S13" i="17" s="1"/>
  <c r="Z12" i="17"/>
  <c r="AB12" i="17" s="1"/>
  <c r="Q12" i="17"/>
  <c r="J12" i="17"/>
  <c r="R12" i="17" s="1"/>
  <c r="S12" i="17" s="1"/>
  <c r="AB11" i="17"/>
  <c r="Z11" i="17"/>
  <c r="R11" i="17"/>
  <c r="Q11" i="17"/>
  <c r="J11" i="17"/>
  <c r="Z10" i="17"/>
  <c r="AB10" i="17" s="1"/>
  <c r="Q10" i="17"/>
  <c r="J10" i="17"/>
  <c r="R10" i="17" s="1"/>
  <c r="AB9" i="17"/>
  <c r="Z9" i="17"/>
  <c r="R9" i="17"/>
  <c r="Q9" i="17"/>
  <c r="J9" i="17"/>
  <c r="Z8" i="17"/>
  <c r="R8" i="17"/>
  <c r="Q8" i="17"/>
  <c r="J8" i="17"/>
  <c r="Z7" i="17"/>
  <c r="AB7" i="17" s="1"/>
  <c r="R7" i="17"/>
  <c r="Q7" i="17"/>
  <c r="J7" i="17"/>
  <c r="Z6" i="17"/>
  <c r="Q6" i="17"/>
  <c r="J6" i="17"/>
  <c r="Z5" i="17"/>
  <c r="R5" i="17"/>
  <c r="AB5" i="17" s="1"/>
  <c r="Q5" i="17"/>
  <c r="J5" i="17"/>
  <c r="Z4" i="17"/>
  <c r="Q4" i="17"/>
  <c r="J4" i="17"/>
  <c r="R4" i="17" s="1"/>
  <c r="AC27" i="15"/>
  <c r="Z27" i="15"/>
  <c r="AB27" i="15" s="1"/>
  <c r="Q27" i="15"/>
  <c r="J27" i="15"/>
  <c r="R27" i="15" s="1"/>
  <c r="S27" i="15" s="1"/>
  <c r="AA27" i="15" s="1"/>
  <c r="AB26" i="15"/>
  <c r="Z26" i="15"/>
  <c r="Q26" i="15"/>
  <c r="J26" i="15"/>
  <c r="R26" i="15" s="1"/>
  <c r="S26" i="15" s="1"/>
  <c r="AB25" i="15"/>
  <c r="Z25" i="15"/>
  <c r="S25" i="15"/>
  <c r="R25" i="15"/>
  <c r="Q25" i="15"/>
  <c r="J25" i="15"/>
  <c r="Z24" i="15"/>
  <c r="AB24" i="15" s="1"/>
  <c r="Q24" i="15"/>
  <c r="J24" i="15"/>
  <c r="R24" i="15" s="1"/>
  <c r="S24" i="15" s="1"/>
  <c r="Z23" i="15"/>
  <c r="AB23" i="15" s="1"/>
  <c r="R23" i="15"/>
  <c r="S23" i="15" s="1"/>
  <c r="Q23" i="15"/>
  <c r="J23" i="15"/>
  <c r="AB22" i="15"/>
  <c r="Z22" i="15"/>
  <c r="Q22" i="15"/>
  <c r="J22" i="15"/>
  <c r="R22" i="15" s="1"/>
  <c r="S22" i="15" s="1"/>
  <c r="AB21" i="15"/>
  <c r="Z21" i="15"/>
  <c r="Q21" i="15"/>
  <c r="J21" i="15"/>
  <c r="R21" i="15" s="1"/>
  <c r="S21" i="15" s="1"/>
  <c r="AB20" i="15"/>
  <c r="Z20" i="15"/>
  <c r="Q20" i="15"/>
  <c r="J20" i="15"/>
  <c r="R20" i="15" s="1"/>
  <c r="S20" i="15" s="1"/>
  <c r="AC19" i="15"/>
  <c r="Z19" i="15"/>
  <c r="AB19" i="15" s="1"/>
  <c r="Q19" i="15"/>
  <c r="J19" i="15"/>
  <c r="R19" i="15" s="1"/>
  <c r="S19" i="15" s="1"/>
  <c r="AA19" i="15" s="1"/>
  <c r="Z18" i="15"/>
  <c r="AB18" i="15" s="1"/>
  <c r="R18" i="15"/>
  <c r="S18" i="15" s="1"/>
  <c r="Q18" i="15"/>
  <c r="J18" i="15"/>
  <c r="Z17" i="15"/>
  <c r="AB17" i="15" s="1"/>
  <c r="R17" i="15"/>
  <c r="Q17" i="15"/>
  <c r="J17" i="15"/>
  <c r="Z16" i="15"/>
  <c r="AB16" i="15" s="1"/>
  <c r="Q16" i="15"/>
  <c r="J16" i="15"/>
  <c r="R16" i="15" s="1"/>
  <c r="Z15" i="15"/>
  <c r="AB15" i="15" s="1"/>
  <c r="R15" i="15"/>
  <c r="Q15" i="15"/>
  <c r="J15" i="15"/>
  <c r="AB14" i="15"/>
  <c r="Z14" i="15"/>
  <c r="Q14" i="15"/>
  <c r="J14" i="15"/>
  <c r="R14" i="15" s="1"/>
  <c r="Z13" i="15"/>
  <c r="AB13" i="15" s="1"/>
  <c r="Q13" i="15"/>
  <c r="R13" i="15" s="1"/>
  <c r="J13" i="15"/>
  <c r="Z12" i="15"/>
  <c r="AB12" i="15" s="1"/>
  <c r="Q12" i="15"/>
  <c r="J12" i="15"/>
  <c r="AB11" i="15"/>
  <c r="Z11" i="15"/>
  <c r="Q11" i="15"/>
  <c r="R11" i="15" s="1"/>
  <c r="J11" i="15"/>
  <c r="AB10" i="15"/>
  <c r="Z10" i="15"/>
  <c r="Q10" i="15"/>
  <c r="J10" i="15"/>
  <c r="R10" i="15" s="1"/>
  <c r="AB9" i="15"/>
  <c r="Z9" i="15"/>
  <c r="Q9" i="15"/>
  <c r="R9" i="15" s="1"/>
  <c r="J9" i="15"/>
  <c r="AB8" i="15"/>
  <c r="Z8" i="15"/>
  <c r="Q8" i="15"/>
  <c r="J8" i="15"/>
  <c r="R8" i="15" s="1"/>
  <c r="Z7" i="15"/>
  <c r="Q7" i="15"/>
  <c r="J7" i="15"/>
  <c r="R7" i="15" s="1"/>
  <c r="Z6" i="15"/>
  <c r="Q6" i="15"/>
  <c r="R6" i="15" s="1"/>
  <c r="J6" i="15"/>
  <c r="Z5" i="15"/>
  <c r="AB5" i="15" s="1"/>
  <c r="Q5" i="15"/>
  <c r="R5" i="15" s="1"/>
  <c r="J5" i="15"/>
  <c r="Z4" i="15"/>
  <c r="Q4" i="15"/>
  <c r="J4" i="15"/>
  <c r="R4" i="15" s="1"/>
  <c r="AC27" i="13"/>
  <c r="AA27" i="13"/>
  <c r="Z27" i="13"/>
  <c r="AB27" i="13" s="1"/>
  <c r="S27" i="13"/>
  <c r="R27" i="13"/>
  <c r="Q27" i="13"/>
  <c r="J27" i="13"/>
  <c r="Z26" i="13"/>
  <c r="AB26" i="13" s="1"/>
  <c r="R26" i="13"/>
  <c r="S26" i="13" s="1"/>
  <c r="Q26" i="13"/>
  <c r="J26" i="13"/>
  <c r="AC25" i="13"/>
  <c r="AA25" i="13"/>
  <c r="Z25" i="13"/>
  <c r="AB25" i="13" s="1"/>
  <c r="S25" i="13"/>
  <c r="R25" i="13"/>
  <c r="Q25" i="13"/>
  <c r="J25" i="13"/>
  <c r="Z24" i="13"/>
  <c r="AB24" i="13" s="1"/>
  <c r="S24" i="13"/>
  <c r="R24" i="13"/>
  <c r="Q24" i="13"/>
  <c r="J24" i="13"/>
  <c r="AB23" i="13"/>
  <c r="Z23" i="13"/>
  <c r="Q23" i="13"/>
  <c r="J23" i="13"/>
  <c r="R23" i="13" s="1"/>
  <c r="S23" i="13" s="1"/>
  <c r="AC22" i="13"/>
  <c r="AB22" i="13"/>
  <c r="AA22" i="13"/>
  <c r="Z22" i="13"/>
  <c r="S22" i="13"/>
  <c r="R22" i="13"/>
  <c r="Q22" i="13"/>
  <c r="J22" i="13"/>
  <c r="Z21" i="13"/>
  <c r="AB21" i="13" s="1"/>
  <c r="R21" i="13"/>
  <c r="S21" i="13" s="1"/>
  <c r="Q21" i="13"/>
  <c r="J21" i="13"/>
  <c r="AB20" i="13"/>
  <c r="Z20" i="13"/>
  <c r="Q20" i="13"/>
  <c r="J20" i="13"/>
  <c r="R20" i="13" s="1"/>
  <c r="S20" i="13" s="1"/>
  <c r="AB19" i="13"/>
  <c r="Z19" i="13"/>
  <c r="Q19" i="13"/>
  <c r="J19" i="13"/>
  <c r="R19" i="13" s="1"/>
  <c r="S19" i="13" s="1"/>
  <c r="Z18" i="13"/>
  <c r="AB18" i="13" s="1"/>
  <c r="Q18" i="13"/>
  <c r="J18" i="13"/>
  <c r="R18" i="13" s="1"/>
  <c r="Z17" i="13"/>
  <c r="AB17" i="13" s="1"/>
  <c r="Q17" i="13"/>
  <c r="R17" i="13" s="1"/>
  <c r="J17" i="13"/>
  <c r="Z16" i="13"/>
  <c r="AB16" i="13" s="1"/>
  <c r="Q16" i="13"/>
  <c r="R16" i="13" s="1"/>
  <c r="J16" i="13"/>
  <c r="AB15" i="13"/>
  <c r="Z15" i="13"/>
  <c r="Q15" i="13"/>
  <c r="J15" i="13"/>
  <c r="R15" i="13" s="1"/>
  <c r="AB14" i="13"/>
  <c r="Z14" i="13"/>
  <c r="R14" i="13"/>
  <c r="Q14" i="13"/>
  <c r="J14" i="13"/>
  <c r="Z13" i="13"/>
  <c r="AB13" i="13" s="1"/>
  <c r="R13" i="13"/>
  <c r="Q13" i="13"/>
  <c r="J13" i="13"/>
  <c r="AB12" i="13"/>
  <c r="Z12" i="13"/>
  <c r="Q12" i="13"/>
  <c r="J12" i="13"/>
  <c r="R12" i="13" s="1"/>
  <c r="AB11" i="13"/>
  <c r="Z11" i="13"/>
  <c r="Q11" i="13"/>
  <c r="J11" i="13"/>
  <c r="R11" i="13" s="1"/>
  <c r="Z10" i="13"/>
  <c r="AB10" i="13" s="1"/>
  <c r="Q10" i="13"/>
  <c r="J10" i="13"/>
  <c r="R10" i="13" s="1"/>
  <c r="Z9" i="13"/>
  <c r="AB9" i="13" s="1"/>
  <c r="Q9" i="13"/>
  <c r="R9" i="13" s="1"/>
  <c r="J9" i="13"/>
  <c r="Z8" i="13"/>
  <c r="AB8" i="13" s="1"/>
  <c r="Q8" i="13"/>
  <c r="R8" i="13" s="1"/>
  <c r="J8" i="13"/>
  <c r="Z7" i="13"/>
  <c r="Q7" i="13"/>
  <c r="J7" i="13"/>
  <c r="R7" i="13" s="1"/>
  <c r="Z6" i="13"/>
  <c r="R6" i="13"/>
  <c r="AB6" i="13" s="1"/>
  <c r="Q6" i="13"/>
  <c r="J6" i="13"/>
  <c r="Z5" i="13"/>
  <c r="Q5" i="13"/>
  <c r="R5" i="13" s="1"/>
  <c r="S5" i="13" s="1"/>
  <c r="J5" i="13"/>
  <c r="Z4" i="13"/>
  <c r="Q4" i="13"/>
  <c r="J4" i="13"/>
  <c r="R4" i="13" s="1"/>
  <c r="AC27" i="11"/>
  <c r="AB27" i="11"/>
  <c r="AA27" i="11"/>
  <c r="Z27" i="11"/>
  <c r="S27" i="11"/>
  <c r="R27" i="11"/>
  <c r="Q27" i="11"/>
  <c r="J27" i="11"/>
  <c r="Z26" i="11"/>
  <c r="AB26" i="11" s="1"/>
  <c r="S26" i="11"/>
  <c r="Q26" i="11"/>
  <c r="J26" i="11"/>
  <c r="R26" i="11" s="1"/>
  <c r="Z25" i="11"/>
  <c r="AB25" i="11" s="1"/>
  <c r="Q25" i="11"/>
  <c r="J25" i="11"/>
  <c r="R25" i="11" s="1"/>
  <c r="S25" i="11" s="1"/>
  <c r="AA25" i="11" s="1"/>
  <c r="Z24" i="11"/>
  <c r="AB24" i="11" s="1"/>
  <c r="S24" i="11"/>
  <c r="AA24" i="11" s="1"/>
  <c r="R24" i="11"/>
  <c r="Q24" i="11"/>
  <c r="J24" i="11"/>
  <c r="Z23" i="11"/>
  <c r="AB23" i="11" s="1"/>
  <c r="Q23" i="11"/>
  <c r="J23" i="11"/>
  <c r="R23" i="11" s="1"/>
  <c r="S23" i="11" s="1"/>
  <c r="AC22" i="11"/>
  <c r="AB22" i="11"/>
  <c r="AA22" i="11"/>
  <c r="Z22" i="11"/>
  <c r="S22" i="11"/>
  <c r="R22" i="11"/>
  <c r="Q22" i="11"/>
  <c r="J22" i="11"/>
  <c r="AA21" i="11"/>
  <c r="Z21" i="11"/>
  <c r="AB21" i="11" s="1"/>
  <c r="R21" i="11"/>
  <c r="S21" i="11" s="1"/>
  <c r="AC21" i="11" s="1"/>
  <c r="Q21" i="11"/>
  <c r="J21" i="11"/>
  <c r="AC20" i="11"/>
  <c r="AB20" i="11"/>
  <c r="AA20" i="11"/>
  <c r="Z20" i="11"/>
  <c r="S20" i="11"/>
  <c r="R20" i="11"/>
  <c r="Q20" i="11"/>
  <c r="J20" i="11"/>
  <c r="AB19" i="11"/>
  <c r="Z19" i="11"/>
  <c r="Q19" i="11"/>
  <c r="J19" i="11"/>
  <c r="R19" i="11" s="1"/>
  <c r="S19" i="11" s="1"/>
  <c r="AB18" i="11"/>
  <c r="Z18" i="11"/>
  <c r="S18" i="11"/>
  <c r="R18" i="11"/>
  <c r="Q18" i="11"/>
  <c r="J18" i="11"/>
  <c r="AA17" i="11"/>
  <c r="Z17" i="11"/>
  <c r="AB17" i="11" s="1"/>
  <c r="Q17" i="11"/>
  <c r="J17" i="11"/>
  <c r="R17" i="11" s="1"/>
  <c r="S17" i="11" s="1"/>
  <c r="AC17" i="11" s="1"/>
  <c r="AB16" i="11"/>
  <c r="Z16" i="11"/>
  <c r="S16" i="11"/>
  <c r="AA16" i="11" s="1"/>
  <c r="Q16" i="11"/>
  <c r="J16" i="11"/>
  <c r="R16" i="11" s="1"/>
  <c r="Z15" i="11"/>
  <c r="AB15" i="11" s="1"/>
  <c r="Q15" i="11"/>
  <c r="J15" i="11"/>
  <c r="R15" i="11" s="1"/>
  <c r="S15" i="11" s="1"/>
  <c r="AA14" i="11"/>
  <c r="Z14" i="11"/>
  <c r="AB14" i="11" s="1"/>
  <c r="S14" i="11"/>
  <c r="AC14" i="11" s="1"/>
  <c r="R14" i="11"/>
  <c r="Q14" i="11"/>
  <c r="J14" i="11"/>
  <c r="Z13" i="11"/>
  <c r="AB13" i="11" s="1"/>
  <c r="R13" i="11"/>
  <c r="S13" i="11" s="1"/>
  <c r="AC13" i="11" s="1"/>
  <c r="Q13" i="11"/>
  <c r="J13" i="11"/>
  <c r="AC12" i="11"/>
  <c r="AB12" i="11"/>
  <c r="Z12" i="11"/>
  <c r="R12" i="11"/>
  <c r="S12" i="11" s="1"/>
  <c r="AA12" i="11" s="1"/>
  <c r="Q12" i="11"/>
  <c r="J12" i="11"/>
  <c r="AB11" i="11"/>
  <c r="Z11" i="11"/>
  <c r="S11" i="11"/>
  <c r="AC11" i="11" s="1"/>
  <c r="Q11" i="11"/>
  <c r="J11" i="11"/>
  <c r="R11" i="11" s="1"/>
  <c r="AB10" i="11"/>
  <c r="Z10" i="11"/>
  <c r="S10" i="11"/>
  <c r="R10" i="11"/>
  <c r="Q10" i="11"/>
  <c r="J10" i="11"/>
  <c r="Z9" i="11"/>
  <c r="AB9" i="11" s="1"/>
  <c r="Q9" i="11"/>
  <c r="J9" i="11"/>
  <c r="R9" i="11" s="1"/>
  <c r="S9" i="11" s="1"/>
  <c r="AC9" i="11" s="1"/>
  <c r="Z8" i="11"/>
  <c r="Q8" i="11"/>
  <c r="J8" i="11"/>
  <c r="Z7" i="11"/>
  <c r="Q7" i="11"/>
  <c r="J7" i="11"/>
  <c r="Z6" i="11"/>
  <c r="AB6" i="11" s="1"/>
  <c r="R6" i="11"/>
  <c r="Q6" i="11"/>
  <c r="J6" i="11"/>
  <c r="Z5" i="11"/>
  <c r="R5" i="11"/>
  <c r="Q5" i="11"/>
  <c r="J5" i="11"/>
  <c r="AB4" i="11"/>
  <c r="Z4" i="11"/>
  <c r="R4" i="11"/>
  <c r="Q4" i="11"/>
  <c r="J4" i="11"/>
  <c r="Z27" i="9"/>
  <c r="AB27" i="9" s="1"/>
  <c r="S27" i="9"/>
  <c r="AC27" i="9" s="1"/>
  <c r="R27" i="9"/>
  <c r="Q27" i="9"/>
  <c r="J27" i="9"/>
  <c r="Z26" i="9"/>
  <c r="AB26" i="9" s="1"/>
  <c r="R26" i="9"/>
  <c r="S26" i="9" s="1"/>
  <c r="Q26" i="9"/>
  <c r="J26" i="9"/>
  <c r="AC25" i="9"/>
  <c r="AA25" i="9"/>
  <c r="Z25" i="9"/>
  <c r="AB25" i="9" s="1"/>
  <c r="S25" i="9"/>
  <c r="R25" i="9"/>
  <c r="Q25" i="9"/>
  <c r="J25" i="9"/>
  <c r="AB24" i="9"/>
  <c r="Z24" i="9"/>
  <c r="S24" i="9"/>
  <c r="AA24" i="9" s="1"/>
  <c r="Q24" i="9"/>
  <c r="J24" i="9"/>
  <c r="R24" i="9" s="1"/>
  <c r="AB23" i="9"/>
  <c r="Z23" i="9"/>
  <c r="Q23" i="9"/>
  <c r="J23" i="9"/>
  <c r="R23" i="9" s="1"/>
  <c r="S23" i="9" s="1"/>
  <c r="Z22" i="9"/>
  <c r="AB22" i="9" s="1"/>
  <c r="S22" i="9"/>
  <c r="AC22" i="9" s="1"/>
  <c r="R22" i="9"/>
  <c r="Q22" i="9"/>
  <c r="J22" i="9"/>
  <c r="AA21" i="9"/>
  <c r="Z21" i="9"/>
  <c r="AB21" i="9" s="1"/>
  <c r="R21" i="9"/>
  <c r="S21" i="9" s="1"/>
  <c r="AC21" i="9" s="1"/>
  <c r="Q21" i="9"/>
  <c r="J21" i="9"/>
  <c r="AB20" i="9"/>
  <c r="Z20" i="9"/>
  <c r="Q20" i="9"/>
  <c r="J20" i="9"/>
  <c r="R20" i="9" s="1"/>
  <c r="AB19" i="9"/>
  <c r="Z19" i="9"/>
  <c r="Q19" i="9"/>
  <c r="J19" i="9"/>
  <c r="R19" i="9" s="1"/>
  <c r="Z18" i="9"/>
  <c r="AB18" i="9" s="1"/>
  <c r="Q18" i="9"/>
  <c r="J18" i="9"/>
  <c r="R18" i="9" s="1"/>
  <c r="Z17" i="9"/>
  <c r="AB17" i="9" s="1"/>
  <c r="Q17" i="9"/>
  <c r="R17" i="9" s="1"/>
  <c r="J17" i="9"/>
  <c r="Z16" i="9"/>
  <c r="AB16" i="9" s="1"/>
  <c r="Q16" i="9"/>
  <c r="J16" i="9"/>
  <c r="AB15" i="9"/>
  <c r="Z15" i="9"/>
  <c r="Q15" i="9"/>
  <c r="J15" i="9"/>
  <c r="R15" i="9" s="1"/>
  <c r="Z14" i="9"/>
  <c r="AB14" i="9" s="1"/>
  <c r="R14" i="9"/>
  <c r="Q14" i="9"/>
  <c r="J14" i="9"/>
  <c r="Z13" i="9"/>
  <c r="AB13" i="9" s="1"/>
  <c r="Q13" i="9"/>
  <c r="R13" i="9" s="1"/>
  <c r="J13" i="9"/>
  <c r="AB12" i="9"/>
  <c r="Z12" i="9"/>
  <c r="Q12" i="9"/>
  <c r="J12" i="9"/>
  <c r="R12" i="9" s="1"/>
  <c r="AB11" i="9"/>
  <c r="Z11" i="9"/>
  <c r="Q11" i="9"/>
  <c r="J11" i="9"/>
  <c r="Z10" i="9"/>
  <c r="AB10" i="9" s="1"/>
  <c r="Q10" i="9"/>
  <c r="J10" i="9"/>
  <c r="R10" i="9" s="1"/>
  <c r="Z9" i="9"/>
  <c r="AB9" i="9" s="1"/>
  <c r="R9" i="9"/>
  <c r="Q9" i="9"/>
  <c r="J9" i="9"/>
  <c r="Z8" i="9"/>
  <c r="Q8" i="9"/>
  <c r="J8" i="9"/>
  <c r="Z7" i="9"/>
  <c r="Q7" i="9"/>
  <c r="J7" i="9"/>
  <c r="Z6" i="9"/>
  <c r="AB6" i="9" s="1"/>
  <c r="R6" i="9"/>
  <c r="Q6" i="9"/>
  <c r="J6" i="9"/>
  <c r="Z5" i="9"/>
  <c r="Q5" i="9"/>
  <c r="R5" i="9" s="1"/>
  <c r="J5" i="9"/>
  <c r="Z4" i="9"/>
  <c r="Q4" i="9"/>
  <c r="J4" i="9"/>
  <c r="R4" i="9" s="1"/>
  <c r="AB4" i="9" s="1"/>
  <c r="AC27" i="7"/>
  <c r="AA27" i="7"/>
  <c r="Z27" i="7"/>
  <c r="AB27" i="7" s="1"/>
  <c r="S27" i="7"/>
  <c r="R27" i="7"/>
  <c r="Q27" i="7"/>
  <c r="J27" i="7"/>
  <c r="Z26" i="7"/>
  <c r="AB26" i="7" s="1"/>
  <c r="Q26" i="7"/>
  <c r="J26" i="7"/>
  <c r="R26" i="7" s="1"/>
  <c r="S26" i="7" s="1"/>
  <c r="AA25" i="7"/>
  <c r="Z25" i="7"/>
  <c r="AB25" i="7" s="1"/>
  <c r="S25" i="7"/>
  <c r="AC25" i="7" s="1"/>
  <c r="R25" i="7"/>
  <c r="Q25" i="7"/>
  <c r="J25" i="7"/>
  <c r="AB24" i="7"/>
  <c r="Z24" i="7"/>
  <c r="S24" i="7"/>
  <c r="AA24" i="7" s="1"/>
  <c r="Q24" i="7"/>
  <c r="J24" i="7"/>
  <c r="R24" i="7" s="1"/>
  <c r="AC23" i="7"/>
  <c r="AB23" i="7"/>
  <c r="Z23" i="7"/>
  <c r="Q23" i="7"/>
  <c r="J23" i="7"/>
  <c r="R23" i="7" s="1"/>
  <c r="S23" i="7" s="1"/>
  <c r="AA23" i="7" s="1"/>
  <c r="Z22" i="7"/>
  <c r="AB22" i="7" s="1"/>
  <c r="S22" i="7"/>
  <c r="AC22" i="7" s="1"/>
  <c r="R22" i="7"/>
  <c r="Q22" i="7"/>
  <c r="J22" i="7"/>
  <c r="Z21" i="7"/>
  <c r="AB21" i="7" s="1"/>
  <c r="R21" i="7"/>
  <c r="S21" i="7" s="1"/>
  <c r="AC21" i="7" s="1"/>
  <c r="Q21" i="7"/>
  <c r="J21" i="7"/>
  <c r="AB20" i="7"/>
  <c r="AA20" i="7"/>
  <c r="Z20" i="7"/>
  <c r="Q20" i="7"/>
  <c r="J20" i="7"/>
  <c r="R20" i="7" s="1"/>
  <c r="S20" i="7" s="1"/>
  <c r="AC20" i="7" s="1"/>
  <c r="AB19" i="7"/>
  <c r="Z19" i="7"/>
  <c r="Q19" i="7"/>
  <c r="J19" i="7"/>
  <c r="R19" i="7" s="1"/>
  <c r="S19" i="7" s="1"/>
  <c r="Z18" i="7"/>
  <c r="AB18" i="7" s="1"/>
  <c r="R18" i="7"/>
  <c r="S18" i="7" s="1"/>
  <c r="Q18" i="7"/>
  <c r="J18" i="7"/>
  <c r="Z17" i="7"/>
  <c r="AB17" i="7" s="1"/>
  <c r="S17" i="7"/>
  <c r="AC17" i="7" s="1"/>
  <c r="R17" i="7"/>
  <c r="Q17" i="7"/>
  <c r="J17" i="7"/>
  <c r="AB16" i="7"/>
  <c r="Z16" i="7"/>
  <c r="Q16" i="7"/>
  <c r="J16" i="7"/>
  <c r="R16" i="7" s="1"/>
  <c r="S16" i="7" s="1"/>
  <c r="Z15" i="7"/>
  <c r="AB15" i="7" s="1"/>
  <c r="Q15" i="7"/>
  <c r="J15" i="7"/>
  <c r="R15" i="7" s="1"/>
  <c r="S15" i="7" s="1"/>
  <c r="AA15" i="7" s="1"/>
  <c r="Z14" i="7"/>
  <c r="AB14" i="7" s="1"/>
  <c r="R14" i="7"/>
  <c r="S14" i="7" s="1"/>
  <c r="Q14" i="7"/>
  <c r="J14" i="7"/>
  <c r="AA13" i="7"/>
  <c r="Z13" i="7"/>
  <c r="AB13" i="7" s="1"/>
  <c r="S13" i="7"/>
  <c r="AC13" i="7" s="1"/>
  <c r="R13" i="7"/>
  <c r="Q13" i="7"/>
  <c r="J13" i="7"/>
  <c r="AB12" i="7"/>
  <c r="Z12" i="7"/>
  <c r="R12" i="7"/>
  <c r="S12" i="7" s="1"/>
  <c r="AA12" i="7" s="1"/>
  <c r="Q12" i="7"/>
  <c r="J12" i="7"/>
  <c r="AB11" i="7"/>
  <c r="Z11" i="7"/>
  <c r="Q11" i="7"/>
  <c r="J11" i="7"/>
  <c r="R11" i="7" s="1"/>
  <c r="S11" i="7" s="1"/>
  <c r="AB10" i="7"/>
  <c r="Z10" i="7"/>
  <c r="R10" i="7"/>
  <c r="S10" i="7" s="1"/>
  <c r="Q10" i="7"/>
  <c r="J10" i="7"/>
  <c r="AC9" i="7"/>
  <c r="AA9" i="7"/>
  <c r="Z9" i="7"/>
  <c r="AB9" i="7" s="1"/>
  <c r="S9" i="7"/>
  <c r="R9" i="7"/>
  <c r="Q9" i="7"/>
  <c r="J9" i="7"/>
  <c r="Z8" i="7"/>
  <c r="Q8" i="7"/>
  <c r="J8" i="7"/>
  <c r="Z7" i="7"/>
  <c r="AB7" i="7" s="1"/>
  <c r="Q7" i="7"/>
  <c r="J7" i="7"/>
  <c r="R7" i="7" s="1"/>
  <c r="Z6" i="7"/>
  <c r="R6" i="7"/>
  <c r="Q6" i="7"/>
  <c r="J6" i="7"/>
  <c r="Z5" i="7"/>
  <c r="AB5" i="7" s="1"/>
  <c r="R5" i="7"/>
  <c r="Q5" i="7"/>
  <c r="J5" i="7"/>
  <c r="AB4" i="7"/>
  <c r="Z4" i="7"/>
  <c r="R4" i="7"/>
  <c r="Q4" i="7"/>
  <c r="J4" i="7"/>
  <c r="Z27" i="5"/>
  <c r="AB27" i="5" s="1"/>
  <c r="R27" i="5"/>
  <c r="S27" i="5" s="1"/>
  <c r="Q27" i="5"/>
  <c r="J27" i="5"/>
  <c r="Z26" i="5"/>
  <c r="AB26" i="5" s="1"/>
  <c r="Q26" i="5"/>
  <c r="J26" i="5"/>
  <c r="R26" i="5" s="1"/>
  <c r="S26" i="5" s="1"/>
  <c r="AC25" i="5"/>
  <c r="AA25" i="5"/>
  <c r="Z25" i="5"/>
  <c r="AB25" i="5" s="1"/>
  <c r="S25" i="5"/>
  <c r="R25" i="5"/>
  <c r="Q25" i="5"/>
  <c r="J25" i="5"/>
  <c r="Z24" i="5"/>
  <c r="AB24" i="5" s="1"/>
  <c r="S24" i="5"/>
  <c r="AC24" i="5" s="1"/>
  <c r="Q24" i="5"/>
  <c r="J24" i="5"/>
  <c r="R24" i="5" s="1"/>
  <c r="AC23" i="5"/>
  <c r="AB23" i="5"/>
  <c r="Z23" i="5"/>
  <c r="Q23" i="5"/>
  <c r="J23" i="5"/>
  <c r="R23" i="5" s="1"/>
  <c r="S23" i="5" s="1"/>
  <c r="AA23" i="5" s="1"/>
  <c r="Z22" i="5"/>
  <c r="AB22" i="5" s="1"/>
  <c r="R22" i="5"/>
  <c r="S22" i="5" s="1"/>
  <c r="Q22" i="5"/>
  <c r="J22" i="5"/>
  <c r="Z21" i="5"/>
  <c r="AB21" i="5" s="1"/>
  <c r="S21" i="5"/>
  <c r="AC21" i="5" s="1"/>
  <c r="R21" i="5"/>
  <c r="Q21" i="5"/>
  <c r="J21" i="5"/>
  <c r="AC20" i="5"/>
  <c r="AB20" i="5"/>
  <c r="AA20" i="5"/>
  <c r="Z20" i="5"/>
  <c r="Q20" i="5"/>
  <c r="J20" i="5"/>
  <c r="R20" i="5" s="1"/>
  <c r="S20" i="5" s="1"/>
  <c r="AB19" i="5"/>
  <c r="AA19" i="5"/>
  <c r="Z19" i="5"/>
  <c r="S19" i="5"/>
  <c r="AC19" i="5" s="1"/>
  <c r="Q19" i="5"/>
  <c r="J19" i="5"/>
  <c r="R19" i="5" s="1"/>
  <c r="Z18" i="5"/>
  <c r="AB18" i="5" s="1"/>
  <c r="Q18" i="5"/>
  <c r="J18" i="5"/>
  <c r="R18" i="5" s="1"/>
  <c r="S18" i="5" s="1"/>
  <c r="Z17" i="5"/>
  <c r="AB17" i="5" s="1"/>
  <c r="S17" i="5"/>
  <c r="AC17" i="5" s="1"/>
  <c r="R17" i="5"/>
  <c r="Q17" i="5"/>
  <c r="J17" i="5"/>
  <c r="Z16" i="5"/>
  <c r="AB16" i="5" s="1"/>
  <c r="Q16" i="5"/>
  <c r="J16" i="5"/>
  <c r="R16" i="5" s="1"/>
  <c r="S16" i="5" s="1"/>
  <c r="AB15" i="5"/>
  <c r="Z15" i="5"/>
  <c r="Q15" i="5"/>
  <c r="J15" i="5"/>
  <c r="R15" i="5" s="1"/>
  <c r="Z14" i="5"/>
  <c r="AB14" i="5" s="1"/>
  <c r="Q14" i="5"/>
  <c r="J14" i="5"/>
  <c r="R14" i="5" s="1"/>
  <c r="Z13" i="5"/>
  <c r="AB13" i="5" s="1"/>
  <c r="R13" i="5"/>
  <c r="Q13" i="5"/>
  <c r="J13" i="5"/>
  <c r="AB12" i="5"/>
  <c r="Z12" i="5"/>
  <c r="Q12" i="5"/>
  <c r="J12" i="5"/>
  <c r="Z11" i="5"/>
  <c r="AB11" i="5" s="1"/>
  <c r="R11" i="5"/>
  <c r="Q11" i="5"/>
  <c r="J11" i="5"/>
  <c r="Z10" i="5"/>
  <c r="AB10" i="5" s="1"/>
  <c r="Q10" i="5"/>
  <c r="J10" i="5"/>
  <c r="R10" i="5" s="1"/>
  <c r="Z9" i="5"/>
  <c r="AB9" i="5" s="1"/>
  <c r="R9" i="5"/>
  <c r="Q9" i="5"/>
  <c r="J9" i="5"/>
  <c r="Z8" i="5"/>
  <c r="AB8" i="5" s="1"/>
  <c r="Q8" i="5"/>
  <c r="J8" i="5"/>
  <c r="R8" i="5" s="1"/>
  <c r="Z7" i="5"/>
  <c r="Q7" i="5"/>
  <c r="J7" i="5"/>
  <c r="R7" i="5" s="1"/>
  <c r="Z6" i="5"/>
  <c r="AB6" i="5" s="1"/>
  <c r="R6" i="5"/>
  <c r="Q6" i="5"/>
  <c r="J6" i="5"/>
  <c r="Z5" i="5"/>
  <c r="Q5" i="5"/>
  <c r="J5" i="5"/>
  <c r="R5" i="5" s="1"/>
  <c r="AB4" i="5"/>
  <c r="Z4" i="5"/>
  <c r="R4" i="5"/>
  <c r="Q4" i="5"/>
  <c r="J4" i="5"/>
  <c r="Z27" i="3"/>
  <c r="AB27" i="3" s="1"/>
  <c r="Q27" i="3"/>
  <c r="J27" i="3"/>
  <c r="R27" i="3" s="1"/>
  <c r="S27" i="3" s="1"/>
  <c r="AB26" i="3"/>
  <c r="Z26" i="3"/>
  <c r="Q26" i="3"/>
  <c r="J26" i="3"/>
  <c r="R26" i="3" s="1"/>
  <c r="S26" i="3" s="1"/>
  <c r="Z25" i="3"/>
  <c r="AB25" i="3" s="1"/>
  <c r="R25" i="3"/>
  <c r="S25" i="3" s="1"/>
  <c r="Q25" i="3"/>
  <c r="J25" i="3"/>
  <c r="Z24" i="3"/>
  <c r="AB24" i="3" s="1"/>
  <c r="Q24" i="3"/>
  <c r="J24" i="3"/>
  <c r="R24" i="3" s="1"/>
  <c r="S24" i="3" s="1"/>
  <c r="AB23" i="3"/>
  <c r="Z23" i="3"/>
  <c r="Q23" i="3"/>
  <c r="J23" i="3"/>
  <c r="R23" i="3" s="1"/>
  <c r="S23" i="3" s="1"/>
  <c r="Z22" i="3"/>
  <c r="AB22" i="3" s="1"/>
  <c r="Q22" i="3"/>
  <c r="J22" i="3"/>
  <c r="R22" i="3" s="1"/>
  <c r="S22" i="3" s="1"/>
  <c r="Z21" i="3"/>
  <c r="AB21" i="3" s="1"/>
  <c r="Q21" i="3"/>
  <c r="J21" i="3"/>
  <c r="R21" i="3" s="1"/>
  <c r="S21" i="3" s="1"/>
  <c r="Z20" i="3"/>
  <c r="AB20" i="3" s="1"/>
  <c r="R20" i="3"/>
  <c r="S20" i="3" s="1"/>
  <c r="Q20" i="3"/>
  <c r="J20" i="3"/>
  <c r="Z19" i="3"/>
  <c r="AB19" i="3" s="1"/>
  <c r="Q19" i="3"/>
  <c r="J19" i="3"/>
  <c r="R19" i="3" s="1"/>
  <c r="S19" i="3" s="1"/>
  <c r="AB18" i="3"/>
  <c r="Z18" i="3"/>
  <c r="Q18" i="3"/>
  <c r="J18" i="3"/>
  <c r="R18" i="3" s="1"/>
  <c r="S18" i="3" s="1"/>
  <c r="Z17" i="3"/>
  <c r="AB17" i="3" s="1"/>
  <c r="R17" i="3"/>
  <c r="S17" i="3" s="1"/>
  <c r="Q17" i="3"/>
  <c r="J17" i="3"/>
  <c r="Z16" i="3"/>
  <c r="AB16" i="3" s="1"/>
  <c r="Q16" i="3"/>
  <c r="J16" i="3"/>
  <c r="R16" i="3" s="1"/>
  <c r="S16" i="3" s="1"/>
  <c r="AB15" i="3"/>
  <c r="Z15" i="3"/>
  <c r="Q15" i="3"/>
  <c r="J15" i="3"/>
  <c r="R15" i="3" s="1"/>
  <c r="S15" i="3" s="1"/>
  <c r="Z14" i="3"/>
  <c r="AB14" i="3" s="1"/>
  <c r="Q14" i="3"/>
  <c r="J14" i="3"/>
  <c r="R14" i="3" s="1"/>
  <c r="S14" i="3" s="1"/>
  <c r="Z13" i="3"/>
  <c r="AB13" i="3" s="1"/>
  <c r="Q13" i="3"/>
  <c r="J13" i="3"/>
  <c r="R13" i="3" s="1"/>
  <c r="S13" i="3" s="1"/>
  <c r="Z12" i="3"/>
  <c r="AB12" i="3" s="1"/>
  <c r="R12" i="3"/>
  <c r="S12" i="3" s="1"/>
  <c r="Q12" i="3"/>
  <c r="J12" i="3"/>
  <c r="Z11" i="3"/>
  <c r="AB11" i="3" s="1"/>
  <c r="Q11" i="3"/>
  <c r="J11" i="3"/>
  <c r="R11" i="3" s="1"/>
  <c r="S11" i="3" s="1"/>
  <c r="AB10" i="3"/>
  <c r="Z10" i="3"/>
  <c r="Q10" i="3"/>
  <c r="J10" i="3"/>
  <c r="R10" i="3" s="1"/>
  <c r="S10" i="3" s="1"/>
  <c r="Z9" i="3"/>
  <c r="AB9" i="3" s="1"/>
  <c r="R9" i="3"/>
  <c r="S9" i="3" s="1"/>
  <c r="Q9" i="3"/>
  <c r="J9" i="3"/>
  <c r="Z8" i="3"/>
  <c r="AB8" i="3" s="1"/>
  <c r="Q8" i="3"/>
  <c r="J8" i="3"/>
  <c r="R8" i="3" s="1"/>
  <c r="S8" i="3" s="1"/>
  <c r="AB7" i="3"/>
  <c r="Z7" i="3"/>
  <c r="Q7" i="3"/>
  <c r="J7" i="3"/>
  <c r="R7" i="3" s="1"/>
  <c r="S7" i="3" s="1"/>
  <c r="Z6" i="3"/>
  <c r="AB6" i="3" s="1"/>
  <c r="Q6" i="3"/>
  <c r="J6" i="3"/>
  <c r="R6" i="3" s="1"/>
  <c r="S6" i="3" s="1"/>
  <c r="Z5" i="3"/>
  <c r="AB5" i="3" s="1"/>
  <c r="Q5" i="3"/>
  <c r="J5" i="3"/>
  <c r="R5" i="3" s="1"/>
  <c r="S5" i="3" s="1"/>
  <c r="Z4" i="3"/>
  <c r="AB4" i="3" s="1"/>
  <c r="R4" i="3"/>
  <c r="Q4" i="3"/>
  <c r="J4" i="3"/>
  <c r="Z27" i="1"/>
  <c r="AB27" i="1" s="1"/>
  <c r="Q27" i="1"/>
  <c r="J27" i="1"/>
  <c r="R27" i="1" s="1"/>
  <c r="S27" i="1" s="1"/>
  <c r="AB26" i="1"/>
  <c r="Z26" i="1"/>
  <c r="Q26" i="1"/>
  <c r="J26" i="1"/>
  <c r="R26" i="1" s="1"/>
  <c r="S26" i="1" s="1"/>
  <c r="Z25" i="1"/>
  <c r="AB25" i="1" s="1"/>
  <c r="R25" i="1"/>
  <c r="S25" i="1" s="1"/>
  <c r="Q25" i="1"/>
  <c r="J25" i="1"/>
  <c r="Z24" i="1"/>
  <c r="AB24" i="1" s="1"/>
  <c r="Q24" i="1"/>
  <c r="J24" i="1"/>
  <c r="R24" i="1" s="1"/>
  <c r="S24" i="1" s="1"/>
  <c r="AB23" i="1"/>
  <c r="Z23" i="1"/>
  <c r="Q23" i="1"/>
  <c r="J23" i="1"/>
  <c r="R23" i="1" s="1"/>
  <c r="S23" i="1" s="1"/>
  <c r="Z22" i="1"/>
  <c r="AB22" i="1" s="1"/>
  <c r="Q22" i="1"/>
  <c r="J22" i="1"/>
  <c r="R22" i="1" s="1"/>
  <c r="S22" i="1" s="1"/>
  <c r="Z21" i="1"/>
  <c r="AB21" i="1" s="1"/>
  <c r="Q21" i="1"/>
  <c r="J21" i="1"/>
  <c r="R21" i="1" s="1"/>
  <c r="S21" i="1" s="1"/>
  <c r="Z20" i="1"/>
  <c r="AB20" i="1" s="1"/>
  <c r="R20" i="1"/>
  <c r="S20" i="1" s="1"/>
  <c r="Q20" i="1"/>
  <c r="J20" i="1"/>
  <c r="Z19" i="1"/>
  <c r="AB19" i="1" s="1"/>
  <c r="Q19" i="1"/>
  <c r="J19" i="1"/>
  <c r="R19" i="1" s="1"/>
  <c r="AB18" i="1"/>
  <c r="Z18" i="1"/>
  <c r="Q18" i="1"/>
  <c r="J18" i="1"/>
  <c r="R18" i="1" s="1"/>
  <c r="Z17" i="1"/>
  <c r="AB17" i="1" s="1"/>
  <c r="R17" i="1"/>
  <c r="Q17" i="1"/>
  <c r="J17" i="1"/>
  <c r="Z16" i="1"/>
  <c r="AB16" i="1" s="1"/>
  <c r="Q16" i="1"/>
  <c r="J16" i="1"/>
  <c r="R16" i="1" s="1"/>
  <c r="AB15" i="1"/>
  <c r="Z15" i="1"/>
  <c r="Q15" i="1"/>
  <c r="J15" i="1"/>
  <c r="R15" i="1" s="1"/>
  <c r="Z14" i="1"/>
  <c r="AB14" i="1" s="1"/>
  <c r="Q14" i="1"/>
  <c r="J14" i="1"/>
  <c r="R14" i="1" s="1"/>
  <c r="Z13" i="1"/>
  <c r="AB13" i="1" s="1"/>
  <c r="Q13" i="1"/>
  <c r="J13" i="1"/>
  <c r="R13" i="1" s="1"/>
  <c r="Z12" i="1"/>
  <c r="AB12" i="1" s="1"/>
  <c r="Q12" i="1"/>
  <c r="R12" i="1" s="1"/>
  <c r="J12" i="1"/>
  <c r="Z11" i="1"/>
  <c r="AB11" i="1" s="1"/>
  <c r="Q11" i="1"/>
  <c r="J11" i="1"/>
  <c r="R11" i="1" s="1"/>
  <c r="AB10" i="1"/>
  <c r="Z10" i="1"/>
  <c r="Q10" i="1"/>
  <c r="J10" i="1"/>
  <c r="R10" i="1" s="1"/>
  <c r="Z9" i="1"/>
  <c r="AB9" i="1" s="1"/>
  <c r="R9" i="1"/>
  <c r="Q9" i="1"/>
  <c r="J9" i="1"/>
  <c r="Z8" i="1"/>
  <c r="Q8" i="1"/>
  <c r="J8" i="1"/>
  <c r="R8" i="1" s="1"/>
  <c r="Z7" i="1"/>
  <c r="Q7" i="1"/>
  <c r="J7" i="1"/>
  <c r="R7" i="1" s="1"/>
  <c r="Z6" i="1"/>
  <c r="Q6" i="1"/>
  <c r="J6" i="1"/>
  <c r="R6" i="1" s="1"/>
  <c r="S6" i="1" s="1"/>
  <c r="Z5" i="1"/>
  <c r="Q5" i="1"/>
  <c r="J5" i="1"/>
  <c r="R5" i="1" s="1"/>
  <c r="Z4" i="1"/>
  <c r="AB4" i="1" s="1"/>
  <c r="Q4" i="1"/>
  <c r="R4" i="1" s="1"/>
  <c r="J4" i="1"/>
  <c r="AC17" i="3" l="1"/>
  <c r="AA17" i="3"/>
  <c r="AC18" i="3"/>
  <c r="AA18" i="3"/>
  <c r="AC27" i="3"/>
  <c r="AA27" i="3"/>
  <c r="AB8" i="19"/>
  <c r="AB5" i="1"/>
  <c r="S4" i="3"/>
  <c r="AA23" i="3"/>
  <c r="AC23" i="3"/>
  <c r="AB7" i="5"/>
  <c r="AA16" i="5"/>
  <c r="AC16" i="5"/>
  <c r="AC26" i="5"/>
  <c r="AA26" i="5"/>
  <c r="AC26" i="9"/>
  <c r="AA26" i="9"/>
  <c r="AC21" i="15"/>
  <c r="AA21" i="15"/>
  <c r="AC20" i="1"/>
  <c r="AA20" i="1"/>
  <c r="AB6" i="1"/>
  <c r="AC6" i="1" s="1"/>
  <c r="AC25" i="1"/>
  <c r="AA25" i="1"/>
  <c r="AC10" i="3"/>
  <c r="AA10" i="3"/>
  <c r="AA19" i="3"/>
  <c r="AC19" i="3"/>
  <c r="S7" i="1"/>
  <c r="AB7" i="1"/>
  <c r="AC21" i="1"/>
  <c r="AA21" i="1"/>
  <c r="AA15" i="3"/>
  <c r="AC15" i="3"/>
  <c r="AC24" i="3"/>
  <c r="AA24" i="3"/>
  <c r="AA25" i="17"/>
  <c r="AC25" i="17"/>
  <c r="AA23" i="19"/>
  <c r="AC23" i="19"/>
  <c r="AC9" i="3"/>
  <c r="AA9" i="3"/>
  <c r="S11" i="1"/>
  <c r="AA6" i="1"/>
  <c r="S16" i="1"/>
  <c r="AC6" i="3"/>
  <c r="AA6" i="3"/>
  <c r="AC22" i="1"/>
  <c r="AA22" i="1"/>
  <c r="AA11" i="3"/>
  <c r="AC11" i="3"/>
  <c r="S10" i="15"/>
  <c r="AA5" i="13"/>
  <c r="AC26" i="1"/>
  <c r="AA26" i="1"/>
  <c r="AC10" i="7"/>
  <c r="AA10" i="7"/>
  <c r="S12" i="1"/>
  <c r="S8" i="1"/>
  <c r="AA7" i="3"/>
  <c r="AC7" i="3"/>
  <c r="AC16" i="3"/>
  <c r="AA16" i="3"/>
  <c r="AC20" i="3"/>
  <c r="AA20" i="3"/>
  <c r="AC18" i="5"/>
  <c r="AA18" i="5"/>
  <c r="AC11" i="7"/>
  <c r="AA11" i="7"/>
  <c r="AC27" i="5"/>
  <c r="AA27" i="5"/>
  <c r="S18" i="1"/>
  <c r="AC25" i="3"/>
  <c r="AA25" i="3"/>
  <c r="AC14" i="7"/>
  <c r="AA14" i="7"/>
  <c r="AC18" i="7"/>
  <c r="AA18" i="7"/>
  <c r="S13" i="9"/>
  <c r="AA23" i="17"/>
  <c r="AC23" i="17"/>
  <c r="AC14" i="3"/>
  <c r="AA14" i="3"/>
  <c r="S13" i="1"/>
  <c r="AB8" i="1"/>
  <c r="AC27" i="1"/>
  <c r="AA27" i="1"/>
  <c r="AA23" i="1"/>
  <c r="AC23" i="1"/>
  <c r="AC21" i="3"/>
  <c r="AA21" i="3"/>
  <c r="AC19" i="13"/>
  <c r="AA19" i="13"/>
  <c r="S17" i="1"/>
  <c r="S14" i="1"/>
  <c r="AC26" i="3"/>
  <c r="AA26" i="3"/>
  <c r="AB5" i="5"/>
  <c r="AC19" i="7"/>
  <c r="AA19" i="7"/>
  <c r="S8" i="13"/>
  <c r="AC5" i="3"/>
  <c r="AA5" i="3"/>
  <c r="S4" i="1"/>
  <c r="R2" i="1"/>
  <c r="S9" i="1"/>
  <c r="AC8" i="3"/>
  <c r="AA8" i="3"/>
  <c r="AC12" i="3"/>
  <c r="AA12" i="3"/>
  <c r="AC19" i="11"/>
  <c r="AA19" i="11"/>
  <c r="S19" i="1"/>
  <c r="AA25" i="19"/>
  <c r="AC25" i="19"/>
  <c r="AC22" i="3"/>
  <c r="AA22" i="3"/>
  <c r="AC26" i="7"/>
  <c r="AA26" i="7"/>
  <c r="S5" i="1"/>
  <c r="S10" i="1"/>
  <c r="S15" i="1"/>
  <c r="AC24" i="1"/>
  <c r="AA24" i="1"/>
  <c r="AC13" i="3"/>
  <c r="AA13" i="3"/>
  <c r="AC22" i="5"/>
  <c r="AA22" i="5"/>
  <c r="AC16" i="7"/>
  <c r="AA16" i="7"/>
  <c r="S19" i="9"/>
  <c r="S17" i="13"/>
  <c r="AC13" i="17"/>
  <c r="AA13" i="17"/>
  <c r="AA7" i="27"/>
  <c r="R8" i="7"/>
  <c r="S8" i="7" s="1"/>
  <c r="R2" i="9"/>
  <c r="AC15" i="11"/>
  <c r="AA15" i="11"/>
  <c r="AB7" i="13"/>
  <c r="S7" i="13"/>
  <c r="AC26" i="13"/>
  <c r="AA26" i="13"/>
  <c r="R12" i="15"/>
  <c r="S12" i="15" s="1"/>
  <c r="S16" i="15"/>
  <c r="AC12" i="19"/>
  <c r="AA12" i="19"/>
  <c r="S14" i="13"/>
  <c r="S6" i="13"/>
  <c r="AB4" i="13"/>
  <c r="S4" i="13"/>
  <c r="R2" i="13"/>
  <c r="S11" i="13"/>
  <c r="AA17" i="17"/>
  <c r="AC17" i="17"/>
  <c r="AC26" i="17"/>
  <c r="AA26" i="17"/>
  <c r="AA25" i="21"/>
  <c r="AC25" i="21"/>
  <c r="AC27" i="25"/>
  <c r="AA27" i="25"/>
  <c r="AC20" i="27"/>
  <c r="AA20" i="27"/>
  <c r="R2" i="7"/>
  <c r="AC24" i="9"/>
  <c r="R8" i="11"/>
  <c r="AC25" i="11"/>
  <c r="S9" i="15"/>
  <c r="AC20" i="15"/>
  <c r="AA20" i="15"/>
  <c r="AA23" i="15"/>
  <c r="AC23" i="15"/>
  <c r="AA15" i="21"/>
  <c r="AC15" i="21"/>
  <c r="AC8" i="27"/>
  <c r="AA8" i="27"/>
  <c r="AC25" i="27"/>
  <c r="AA25" i="27"/>
  <c r="S17" i="9"/>
  <c r="AA21" i="7"/>
  <c r="R7" i="9"/>
  <c r="S5" i="9" s="1"/>
  <c r="AB5" i="11"/>
  <c r="S6" i="15"/>
  <c r="AA17" i="5"/>
  <c r="S4" i="7"/>
  <c r="AB6" i="7"/>
  <c r="AC12" i="7"/>
  <c r="AA22" i="9"/>
  <c r="AA27" i="9"/>
  <c r="AC23" i="11"/>
  <c r="AA23" i="11"/>
  <c r="S12" i="13"/>
  <c r="AC24" i="13"/>
  <c r="AA24" i="13"/>
  <c r="AB6" i="15"/>
  <c r="AA24" i="15"/>
  <c r="AC24" i="15"/>
  <c r="AC10" i="11"/>
  <c r="AA10" i="11"/>
  <c r="AB7" i="9"/>
  <c r="AC26" i="11"/>
  <c r="AA26" i="11"/>
  <c r="S15" i="13"/>
  <c r="S10" i="19"/>
  <c r="AA23" i="21"/>
  <c r="AC23" i="21"/>
  <c r="AC15" i="23"/>
  <c r="AA15" i="23"/>
  <c r="AA20" i="17"/>
  <c r="AA13" i="11"/>
  <c r="AB7" i="19"/>
  <c r="AC14" i="25"/>
  <c r="AA14" i="25"/>
  <c r="S12" i="9"/>
  <c r="S18" i="13"/>
  <c r="AA24" i="5"/>
  <c r="AA17" i="7"/>
  <c r="AC23" i="9"/>
  <c r="AA23" i="9"/>
  <c r="AA11" i="11"/>
  <c r="AB5" i="13"/>
  <c r="AC5" i="13" s="1"/>
  <c r="S9" i="13"/>
  <c r="S7" i="15"/>
  <c r="AA15" i="17"/>
  <c r="AC15" i="17"/>
  <c r="AA17" i="19"/>
  <c r="AC17" i="19"/>
  <c r="AC19" i="21"/>
  <c r="AA19" i="21"/>
  <c r="AA10" i="23"/>
  <c r="AC21" i="13"/>
  <c r="AA21" i="13"/>
  <c r="AA21" i="25"/>
  <c r="AC21" i="25"/>
  <c r="R12" i="5"/>
  <c r="S12" i="5" s="1"/>
  <c r="AC15" i="7"/>
  <c r="AC24" i="7"/>
  <c r="R8" i="9"/>
  <c r="S10" i="9" s="1"/>
  <c r="AC16" i="11"/>
  <c r="AA18" i="17"/>
  <c r="AB7" i="23"/>
  <c r="S7" i="23"/>
  <c r="AA21" i="5"/>
  <c r="S10" i="17"/>
  <c r="R2" i="3"/>
  <c r="R2" i="5"/>
  <c r="AA22" i="7"/>
  <c r="AB5" i="9"/>
  <c r="AB7" i="15"/>
  <c r="AC24" i="21"/>
  <c r="AA24" i="21"/>
  <c r="AC11" i="21"/>
  <c r="AA11" i="21"/>
  <c r="R11" i="9"/>
  <c r="AA9" i="11"/>
  <c r="AC18" i="15"/>
  <c r="AA18" i="15"/>
  <c r="AA25" i="15"/>
  <c r="AC25" i="15"/>
  <c r="AB8" i="17"/>
  <c r="S8" i="17"/>
  <c r="AC8" i="23"/>
  <c r="AA8" i="23"/>
  <c r="R16" i="9"/>
  <c r="S16" i="9" s="1"/>
  <c r="S10" i="13"/>
  <c r="S13" i="13"/>
  <c r="S16" i="13"/>
  <c r="AC20" i="13"/>
  <c r="AA20" i="13"/>
  <c r="S15" i="15"/>
  <c r="AB4" i="15"/>
  <c r="S4" i="15"/>
  <c r="R2" i="15"/>
  <c r="AA22" i="15"/>
  <c r="AC22" i="15"/>
  <c r="AC12" i="17"/>
  <c r="AA12" i="17"/>
  <c r="AA15" i="19"/>
  <c r="AC15" i="19"/>
  <c r="AC15" i="25"/>
  <c r="AA15" i="25"/>
  <c r="S4" i="9"/>
  <c r="AC23" i="25"/>
  <c r="AA23" i="25"/>
  <c r="AC18" i="11"/>
  <c r="AA18" i="11"/>
  <c r="AC14" i="23"/>
  <c r="AA14" i="23"/>
  <c r="R7" i="11"/>
  <c r="S7" i="11" s="1"/>
  <c r="AC24" i="11"/>
  <c r="AC23" i="13"/>
  <c r="AA23" i="13"/>
  <c r="AC26" i="15"/>
  <c r="AA26" i="15"/>
  <c r="AA24" i="19"/>
  <c r="AC24" i="19"/>
  <c r="S4" i="23"/>
  <c r="R2" i="23"/>
  <c r="AA17" i="23"/>
  <c r="AC17" i="23"/>
  <c r="AA17" i="25"/>
  <c r="AC17" i="25"/>
  <c r="AC16" i="27"/>
  <c r="AA16" i="27"/>
  <c r="R6" i="17"/>
  <c r="S6" i="17" s="1"/>
  <c r="R6" i="19"/>
  <c r="R4" i="21"/>
  <c r="R4" i="25"/>
  <c r="AC8" i="25"/>
  <c r="AA8" i="25"/>
  <c r="AC12" i="27"/>
  <c r="AA12" i="27"/>
  <c r="AA17" i="21"/>
  <c r="AC17" i="21"/>
  <c r="AB4" i="23"/>
  <c r="AC11" i="23"/>
  <c r="AA11" i="23"/>
  <c r="AC22" i="25"/>
  <c r="AA22" i="25"/>
  <c r="AB4" i="21"/>
  <c r="S5" i="23"/>
  <c r="AC22" i="23"/>
  <c r="AA22" i="23"/>
  <c r="AB4" i="25"/>
  <c r="AC11" i="25"/>
  <c r="AA11" i="25"/>
  <c r="AA17" i="27"/>
  <c r="AC17" i="27"/>
  <c r="AC21" i="27"/>
  <c r="AA21" i="27"/>
  <c r="AA21" i="17"/>
  <c r="AA25" i="23"/>
  <c r="AC25" i="23"/>
  <c r="S5" i="25"/>
  <c r="S4" i="27"/>
  <c r="R2" i="27"/>
  <c r="AC26" i="27"/>
  <c r="AA26" i="27"/>
  <c r="AA19" i="19"/>
  <c r="AC12" i="23"/>
  <c r="AA12" i="23"/>
  <c r="AA18" i="23"/>
  <c r="AC12" i="25"/>
  <c r="AA12" i="25"/>
  <c r="AA18" i="25"/>
  <c r="AA9" i="27"/>
  <c r="AC9" i="27"/>
  <c r="AC13" i="27"/>
  <c r="AA13" i="27"/>
  <c r="AC18" i="27"/>
  <c r="AA18" i="27"/>
  <c r="AC22" i="27"/>
  <c r="AA22" i="27"/>
  <c r="AB4" i="17"/>
  <c r="R5" i="21"/>
  <c r="AA12" i="21"/>
  <c r="AA20" i="21"/>
  <c r="AC16" i="23"/>
  <c r="AA16" i="23"/>
  <c r="AC16" i="25"/>
  <c r="AA16" i="25"/>
  <c r="AB4" i="27"/>
  <c r="AB4" i="19"/>
  <c r="AA26" i="19"/>
  <c r="AA25" i="25"/>
  <c r="AC25" i="25"/>
  <c r="S5" i="27"/>
  <c r="AC10" i="27"/>
  <c r="AA10" i="27"/>
  <c r="AC14" i="27"/>
  <c r="AA14" i="27"/>
  <c r="S6" i="23"/>
  <c r="AA9" i="23"/>
  <c r="AC9" i="23"/>
  <c r="AC19" i="23"/>
  <c r="AA19" i="23"/>
  <c r="AC19" i="25"/>
  <c r="AA19" i="25"/>
  <c r="AC23" i="27"/>
  <c r="AA23" i="27"/>
  <c r="AC27" i="27"/>
  <c r="AA27" i="27"/>
  <c r="AC22" i="19"/>
  <c r="AA26" i="21"/>
  <c r="AC23" i="23"/>
  <c r="AA23" i="23"/>
  <c r="S6" i="25"/>
  <c r="AA9" i="25"/>
  <c r="AC9" i="25"/>
  <c r="AB5" i="27"/>
  <c r="AC7" i="27" s="1"/>
  <c r="AC19" i="27"/>
  <c r="AA19" i="27"/>
  <c r="S11" i="17"/>
  <c r="R5" i="19"/>
  <c r="S9" i="19" s="1"/>
  <c r="AC16" i="21"/>
  <c r="AA16" i="21"/>
  <c r="AC20" i="25"/>
  <c r="AA20" i="25"/>
  <c r="S6" i="27"/>
  <c r="AC15" i="27"/>
  <c r="AA15" i="27"/>
  <c r="S5" i="17"/>
  <c r="AC20" i="23"/>
  <c r="AA20" i="23"/>
  <c r="AC11" i="27"/>
  <c r="AA11" i="27"/>
  <c r="AC22" i="17"/>
  <c r="AA20" i="19"/>
  <c r="R6" i="21"/>
  <c r="AC13" i="21"/>
  <c r="AC13" i="23"/>
  <c r="AC24" i="23"/>
  <c r="AA24" i="23"/>
  <c r="AC27" i="23"/>
  <c r="AA27" i="23"/>
  <c r="AC13" i="25"/>
  <c r="AB6" i="27"/>
  <c r="AC24" i="27"/>
  <c r="AA24" i="27"/>
  <c r="AC10" i="9" l="1"/>
  <c r="AA10" i="9"/>
  <c r="AA5" i="9"/>
  <c r="AA9" i="19"/>
  <c r="AC9" i="19"/>
  <c r="S6" i="21"/>
  <c r="AB6" i="21"/>
  <c r="AC11" i="17"/>
  <c r="AA11" i="17"/>
  <c r="AE23" i="15"/>
  <c r="AE21" i="15"/>
  <c r="AE20" i="15"/>
  <c r="AE12" i="15"/>
  <c r="AE24" i="15"/>
  <c r="AD9" i="15"/>
  <c r="AD24" i="15"/>
  <c r="AE22" i="15"/>
  <c r="AD4" i="15"/>
  <c r="AD22" i="15"/>
  <c r="AD20" i="15"/>
  <c r="AE18" i="15"/>
  <c r="AD18" i="15"/>
  <c r="AD7" i="15"/>
  <c r="AD16" i="15"/>
  <c r="AD14" i="15"/>
  <c r="AD12" i="15"/>
  <c r="AD10" i="15"/>
  <c r="AD5" i="15"/>
  <c r="AE25" i="15"/>
  <c r="AD25" i="15"/>
  <c r="AD23" i="15"/>
  <c r="AD21" i="15"/>
  <c r="AE19" i="15"/>
  <c r="AD8" i="15"/>
  <c r="AD19" i="15"/>
  <c r="AD15" i="15"/>
  <c r="AD13" i="15"/>
  <c r="AD6" i="15"/>
  <c r="AD11" i="15"/>
  <c r="AA8" i="17"/>
  <c r="AD20" i="5"/>
  <c r="AD18" i="5"/>
  <c r="AE21" i="5"/>
  <c r="AD21" i="5"/>
  <c r="AD13" i="5"/>
  <c r="AE24" i="5"/>
  <c r="AE16" i="5"/>
  <c r="AD24" i="5"/>
  <c r="AD16" i="5"/>
  <c r="AD25" i="5"/>
  <c r="AD17" i="5"/>
  <c r="AD5" i="5"/>
  <c r="AE20" i="5"/>
  <c r="AE18" i="5"/>
  <c r="AD10" i="5"/>
  <c r="AE22" i="5"/>
  <c r="AD22" i="5"/>
  <c r="AD8" i="5"/>
  <c r="AE23" i="5"/>
  <c r="AD4" i="5"/>
  <c r="AE17" i="5"/>
  <c r="AD15" i="5"/>
  <c r="AD11" i="5"/>
  <c r="AD6" i="5"/>
  <c r="AE19" i="5"/>
  <c r="AD7" i="5"/>
  <c r="AD19" i="5"/>
  <c r="AD9" i="5"/>
  <c r="AE25" i="5"/>
  <c r="AD23" i="5"/>
  <c r="AE12" i="5"/>
  <c r="AD14" i="5"/>
  <c r="AD12" i="5"/>
  <c r="AC6" i="13"/>
  <c r="AA6" i="13"/>
  <c r="AC10" i="1"/>
  <c r="AA10" i="1"/>
  <c r="AC13" i="9"/>
  <c r="AA13" i="9"/>
  <c r="S9" i="5"/>
  <c r="AC10" i="15"/>
  <c r="AA10" i="15"/>
  <c r="AE10" i="15" s="1"/>
  <c r="S7" i="5"/>
  <c r="AC4" i="15"/>
  <c r="AA4" i="15"/>
  <c r="AE4" i="15" s="1"/>
  <c r="AE21" i="3"/>
  <c r="AE13" i="3"/>
  <c r="AE5" i="3"/>
  <c r="AD21" i="3"/>
  <c r="AD5" i="3"/>
  <c r="AD13" i="3"/>
  <c r="AE24" i="3"/>
  <c r="AE16" i="3"/>
  <c r="AE8" i="3"/>
  <c r="AD24" i="3"/>
  <c r="AD16" i="3"/>
  <c r="AD8" i="3"/>
  <c r="AE25" i="3"/>
  <c r="AE19" i="3"/>
  <c r="AE11" i="3"/>
  <c r="AD23" i="3"/>
  <c r="AD18" i="3"/>
  <c r="AD19" i="3"/>
  <c r="AD11" i="3"/>
  <c r="AD4" i="3"/>
  <c r="AE22" i="3"/>
  <c r="AE14" i="3"/>
  <c r="AE6" i="3"/>
  <c r="AD12" i="3"/>
  <c r="AD10" i="3"/>
  <c r="AD22" i="3"/>
  <c r="AD14" i="3"/>
  <c r="AD6" i="3"/>
  <c r="AE17" i="3"/>
  <c r="AE9" i="3"/>
  <c r="AD25" i="3"/>
  <c r="AD17" i="3"/>
  <c r="AD9" i="3"/>
  <c r="AD15" i="3"/>
  <c r="AE20" i="3"/>
  <c r="AE12" i="3"/>
  <c r="AE4" i="3"/>
  <c r="AD20" i="3"/>
  <c r="AE23" i="3"/>
  <c r="AE15" i="3"/>
  <c r="AE7" i="3"/>
  <c r="AD7" i="3"/>
  <c r="AE18" i="3"/>
  <c r="AE10" i="3"/>
  <c r="AC17" i="9"/>
  <c r="AA17" i="9"/>
  <c r="AD20" i="7"/>
  <c r="AD12" i="7"/>
  <c r="AD4" i="7"/>
  <c r="AD18" i="7"/>
  <c r="AD10" i="7"/>
  <c r="AE21" i="7"/>
  <c r="AE13" i="7"/>
  <c r="AD21" i="7"/>
  <c r="AD13" i="7"/>
  <c r="AD5" i="7"/>
  <c r="AE24" i="7"/>
  <c r="AE16" i="7"/>
  <c r="AD24" i="7"/>
  <c r="AD16" i="7"/>
  <c r="AD8" i="7"/>
  <c r="AE22" i="7"/>
  <c r="AD25" i="7"/>
  <c r="AD17" i="7"/>
  <c r="AD9" i="7"/>
  <c r="AE11" i="7"/>
  <c r="AE9" i="7"/>
  <c r="AD7" i="7"/>
  <c r="AD11" i="7"/>
  <c r="AD22" i="7"/>
  <c r="AE15" i="7"/>
  <c r="AE17" i="7"/>
  <c r="AD15" i="7"/>
  <c r="AE23" i="7"/>
  <c r="AE19" i="7"/>
  <c r="AD6" i="7"/>
  <c r="AD19" i="7"/>
  <c r="AE12" i="7"/>
  <c r="AE25" i="7"/>
  <c r="AE14" i="7"/>
  <c r="AE10" i="7"/>
  <c r="AD14" i="7"/>
  <c r="AD23" i="7"/>
  <c r="AE18" i="7"/>
  <c r="AE20" i="7"/>
  <c r="AC14" i="13"/>
  <c r="AA14" i="13"/>
  <c r="AC5" i="1"/>
  <c r="AA5" i="1"/>
  <c r="AE5" i="1" s="1"/>
  <c r="AC9" i="1"/>
  <c r="AA9" i="1"/>
  <c r="AE9" i="1" s="1"/>
  <c r="S8" i="15"/>
  <c r="AD20" i="23"/>
  <c r="AD12" i="23"/>
  <c r="AD4" i="23"/>
  <c r="AE23" i="23"/>
  <c r="AE15" i="23"/>
  <c r="AD23" i="23"/>
  <c r="AD15" i="23"/>
  <c r="AD7" i="23"/>
  <c r="AE18" i="23"/>
  <c r="AE10" i="23"/>
  <c r="AD18" i="23"/>
  <c r="AD10" i="23"/>
  <c r="AE21" i="23"/>
  <c r="AE13" i="23"/>
  <c r="AE5" i="23"/>
  <c r="AD21" i="23"/>
  <c r="AD13" i="23"/>
  <c r="AD5" i="23"/>
  <c r="AE19" i="23"/>
  <c r="AE11" i="23"/>
  <c r="AE22" i="23"/>
  <c r="AE14" i="23"/>
  <c r="AD22" i="23"/>
  <c r="AD14" i="23"/>
  <c r="AD6" i="23"/>
  <c r="AE25" i="23"/>
  <c r="AE17" i="23"/>
  <c r="AE9" i="23"/>
  <c r="AD25" i="23"/>
  <c r="AD17" i="23"/>
  <c r="AD9" i="23"/>
  <c r="AE20" i="23"/>
  <c r="AE12" i="23"/>
  <c r="AE4" i="23"/>
  <c r="AE16" i="23"/>
  <c r="AD19" i="23"/>
  <c r="AD16" i="23"/>
  <c r="AE8" i="23"/>
  <c r="AD11" i="23"/>
  <c r="AD8" i="23"/>
  <c r="AE24" i="23"/>
  <c r="AD24" i="23"/>
  <c r="AC10" i="17"/>
  <c r="AA10" i="17"/>
  <c r="S5" i="11"/>
  <c r="AC18" i="13"/>
  <c r="AA18" i="13"/>
  <c r="AE18" i="13" s="1"/>
  <c r="AC12" i="13"/>
  <c r="AA12" i="13"/>
  <c r="AE21" i="1"/>
  <c r="AD21" i="1"/>
  <c r="AD13" i="1"/>
  <c r="AD5" i="1"/>
  <c r="AD20" i="1"/>
  <c r="AD4" i="1"/>
  <c r="AE24" i="1"/>
  <c r="AE8" i="1"/>
  <c r="AD24" i="1"/>
  <c r="AD16" i="1"/>
  <c r="AD8" i="1"/>
  <c r="AD17" i="1"/>
  <c r="AE4" i="1"/>
  <c r="AD19" i="1"/>
  <c r="AD11" i="1"/>
  <c r="AE22" i="1"/>
  <c r="AE6" i="1"/>
  <c r="AD9" i="1"/>
  <c r="AD12" i="1"/>
  <c r="AD7" i="1"/>
  <c r="AD22" i="1"/>
  <c r="AD14" i="1"/>
  <c r="AD6" i="1"/>
  <c r="AE25" i="1"/>
  <c r="AD25" i="1"/>
  <c r="AD23" i="1"/>
  <c r="AD15" i="1"/>
  <c r="AD18" i="1"/>
  <c r="AE20" i="1"/>
  <c r="AE23" i="1"/>
  <c r="AE7" i="1"/>
  <c r="AD10" i="1"/>
  <c r="AE10" i="1"/>
  <c r="S10" i="5"/>
  <c r="S13" i="5"/>
  <c r="AC10" i="19"/>
  <c r="AA10" i="19"/>
  <c r="AA17" i="13"/>
  <c r="AC17" i="13"/>
  <c r="AC4" i="1"/>
  <c r="AA4" i="1"/>
  <c r="S6" i="7"/>
  <c r="AC4" i="3"/>
  <c r="AA4" i="3"/>
  <c r="AC4" i="23"/>
  <c r="AA4" i="23"/>
  <c r="AA12" i="9"/>
  <c r="AC12" i="9"/>
  <c r="AC12" i="15"/>
  <c r="AA12" i="15"/>
  <c r="S6" i="9"/>
  <c r="S14" i="5"/>
  <c r="S8" i="19"/>
  <c r="S5" i="21"/>
  <c r="AB5" i="21"/>
  <c r="S9" i="9"/>
  <c r="AC16" i="13"/>
  <c r="AA16" i="13"/>
  <c r="S7" i="19"/>
  <c r="AC8" i="13"/>
  <c r="AA8" i="13"/>
  <c r="AC16" i="15"/>
  <c r="AA16" i="15"/>
  <c r="AE16" i="15" s="1"/>
  <c r="AC6" i="23"/>
  <c r="AE6" i="23" s="1"/>
  <c r="AA6" i="23"/>
  <c r="AC6" i="25"/>
  <c r="AA6" i="25"/>
  <c r="AA5" i="17"/>
  <c r="S4" i="25"/>
  <c r="R2" i="25"/>
  <c r="S7" i="25"/>
  <c r="AC13" i="13"/>
  <c r="AA13" i="13"/>
  <c r="S11" i="9"/>
  <c r="S15" i="9"/>
  <c r="S20" i="9"/>
  <c r="AC8" i="1"/>
  <c r="AA8" i="1"/>
  <c r="S11" i="5"/>
  <c r="AC19" i="9"/>
  <c r="AA19" i="9"/>
  <c r="AE19" i="9" s="1"/>
  <c r="AA4" i="9"/>
  <c r="AE4" i="9" s="1"/>
  <c r="S4" i="21"/>
  <c r="S8" i="21"/>
  <c r="S9" i="21"/>
  <c r="R2" i="21"/>
  <c r="AC10" i="13"/>
  <c r="AA10" i="13"/>
  <c r="S6" i="11"/>
  <c r="R2" i="17"/>
  <c r="AC7" i="13"/>
  <c r="AA7" i="13"/>
  <c r="AC18" i="1"/>
  <c r="AA18" i="1"/>
  <c r="AE18" i="1" s="1"/>
  <c r="AC12" i="1"/>
  <c r="AA12" i="1"/>
  <c r="AE12" i="1" s="1"/>
  <c r="AC15" i="13"/>
  <c r="AA15" i="13"/>
  <c r="AA5" i="23"/>
  <c r="AC5" i="23"/>
  <c r="S6" i="19"/>
  <c r="S4" i="11"/>
  <c r="R2" i="11"/>
  <c r="S7" i="17"/>
  <c r="AC19" i="1"/>
  <c r="AA19" i="1"/>
  <c r="AE19" i="1" s="1"/>
  <c r="AB8" i="7"/>
  <c r="AC4" i="7" s="1"/>
  <c r="AE4" i="7" s="1"/>
  <c r="S4" i="5"/>
  <c r="AC16" i="1"/>
  <c r="AA16" i="1"/>
  <c r="AE16" i="1" s="1"/>
  <c r="AA15" i="15"/>
  <c r="AE15" i="15" s="1"/>
  <c r="AC15" i="15"/>
  <c r="AC7" i="23"/>
  <c r="AE7" i="23" s="1"/>
  <c r="AA7" i="23"/>
  <c r="AD20" i="27"/>
  <c r="AD12" i="27"/>
  <c r="AD4" i="27"/>
  <c r="AE15" i="27"/>
  <c r="AE7" i="27"/>
  <c r="AD15" i="27"/>
  <c r="AD7" i="27"/>
  <c r="AE18" i="27"/>
  <c r="AE10" i="27"/>
  <c r="AD18" i="27"/>
  <c r="AD10" i="27"/>
  <c r="AE21" i="27"/>
  <c r="AE13" i="27"/>
  <c r="AE5" i="27"/>
  <c r="AD21" i="27"/>
  <c r="AD13" i="27"/>
  <c r="AD5" i="27"/>
  <c r="AE16" i="27"/>
  <c r="AE8" i="27"/>
  <c r="AD16" i="27"/>
  <c r="AD8" i="27"/>
  <c r="AE19" i="27"/>
  <c r="AE11" i="27"/>
  <c r="AD19" i="27"/>
  <c r="AD11" i="27"/>
  <c r="AE22" i="27"/>
  <c r="AE14" i="27"/>
  <c r="AE6" i="27"/>
  <c r="AD22" i="27"/>
  <c r="AD14" i="27"/>
  <c r="AD6" i="27"/>
  <c r="AE17" i="27"/>
  <c r="AE9" i="27"/>
  <c r="AD17" i="27"/>
  <c r="AD9" i="27"/>
  <c r="AE20" i="27"/>
  <c r="AE12" i="27"/>
  <c r="AC6" i="27"/>
  <c r="AA6" i="27"/>
  <c r="AC5" i="27"/>
  <c r="AA5" i="27"/>
  <c r="AC4" i="27"/>
  <c r="AE4" i="27" s="1"/>
  <c r="AA4" i="27"/>
  <c r="AA6" i="17"/>
  <c r="AA16" i="9"/>
  <c r="AE16" i="9" s="1"/>
  <c r="AC16" i="9"/>
  <c r="AB8" i="9"/>
  <c r="AC4" i="9" s="1"/>
  <c r="S8" i="9"/>
  <c r="AC7" i="15"/>
  <c r="AA7" i="15"/>
  <c r="AE7" i="15" s="1"/>
  <c r="S9" i="17"/>
  <c r="AA4" i="7"/>
  <c r="S6" i="5"/>
  <c r="AC13" i="1"/>
  <c r="AA13" i="1"/>
  <c r="AE13" i="1" s="1"/>
  <c r="S5" i="7"/>
  <c r="AA9" i="13"/>
  <c r="AE9" i="13" s="1"/>
  <c r="AC9" i="13"/>
  <c r="S4" i="17"/>
  <c r="AB6" i="19"/>
  <c r="AA7" i="1"/>
  <c r="AC7" i="1"/>
  <c r="S14" i="15"/>
  <c r="S13" i="15"/>
  <c r="AC11" i="13"/>
  <c r="AA11" i="13"/>
  <c r="AB7" i="11"/>
  <c r="S15" i="5"/>
  <c r="AC11" i="1"/>
  <c r="AA11" i="1"/>
  <c r="AE11" i="1" s="1"/>
  <c r="S8" i="5"/>
  <c r="S14" i="9"/>
  <c r="AD20" i="9"/>
  <c r="AD12" i="9"/>
  <c r="AD4" i="9"/>
  <c r="AD23" i="9"/>
  <c r="AE10" i="9"/>
  <c r="AD18" i="9"/>
  <c r="AD10" i="9"/>
  <c r="AE21" i="9"/>
  <c r="AE13" i="9"/>
  <c r="AE5" i="9"/>
  <c r="AD21" i="9"/>
  <c r="AD13" i="9"/>
  <c r="AD5" i="9"/>
  <c r="AE24" i="9"/>
  <c r="AD24" i="9"/>
  <c r="AD16" i="9"/>
  <c r="AD8" i="9"/>
  <c r="AE22" i="9"/>
  <c r="AD25" i="9"/>
  <c r="AD17" i="9"/>
  <c r="AD9" i="9"/>
  <c r="AE23" i="9"/>
  <c r="AE25" i="9"/>
  <c r="AD15" i="9"/>
  <c r="AD19" i="9"/>
  <c r="AD6" i="9"/>
  <c r="AE12" i="9"/>
  <c r="AD22" i="9"/>
  <c r="AE17" i="9"/>
  <c r="AD7" i="9"/>
  <c r="AD11" i="9"/>
  <c r="AD14" i="9"/>
  <c r="AC14" i="1"/>
  <c r="AA14" i="1"/>
  <c r="AE14" i="1" s="1"/>
  <c r="AA7" i="11"/>
  <c r="R2" i="19"/>
  <c r="AC12" i="5"/>
  <c r="AA12" i="5"/>
  <c r="AA6" i="15"/>
  <c r="AE6" i="15" s="1"/>
  <c r="AC6" i="15"/>
  <c r="AC9" i="15"/>
  <c r="AA9" i="15"/>
  <c r="AE9" i="15" s="1"/>
  <c r="AD20" i="13"/>
  <c r="AD12" i="13"/>
  <c r="AD4" i="13"/>
  <c r="AE23" i="13"/>
  <c r="AE15" i="13"/>
  <c r="AE7" i="13"/>
  <c r="AD23" i="13"/>
  <c r="AD15" i="13"/>
  <c r="AD7" i="13"/>
  <c r="AE10" i="13"/>
  <c r="AD18" i="13"/>
  <c r="AD10" i="13"/>
  <c r="AE21" i="13"/>
  <c r="AE13" i="13"/>
  <c r="AE5" i="13"/>
  <c r="AD21" i="13"/>
  <c r="AD13" i="13"/>
  <c r="AD5" i="13"/>
  <c r="AE24" i="13"/>
  <c r="AE16" i="13"/>
  <c r="AE8" i="13"/>
  <c r="AD24" i="13"/>
  <c r="AD16" i="13"/>
  <c r="AD8" i="13"/>
  <c r="AE19" i="13"/>
  <c r="AE11" i="13"/>
  <c r="AD19" i="13"/>
  <c r="AD11" i="13"/>
  <c r="AE22" i="13"/>
  <c r="AE14" i="13"/>
  <c r="AE6" i="13"/>
  <c r="AD17" i="13"/>
  <c r="AD9" i="13"/>
  <c r="AD22" i="13"/>
  <c r="AE12" i="13"/>
  <c r="AD14" i="13"/>
  <c r="AE4" i="13"/>
  <c r="AE17" i="13"/>
  <c r="AE20" i="13"/>
  <c r="AD6" i="13"/>
  <c r="S7" i="21"/>
  <c r="AB6" i="17"/>
  <c r="AC5" i="17" s="1"/>
  <c r="S17" i="15"/>
  <c r="AC4" i="13"/>
  <c r="AA4" i="13"/>
  <c r="AC8" i="7"/>
  <c r="AE8" i="7" s="1"/>
  <c r="AA8" i="7"/>
  <c r="S5" i="5"/>
  <c r="AA5" i="25"/>
  <c r="AC5" i="25"/>
  <c r="S5" i="19"/>
  <c r="AB5" i="19"/>
  <c r="S11" i="15"/>
  <c r="S4" i="19"/>
  <c r="S7" i="7"/>
  <c r="S7" i="9"/>
  <c r="AB8" i="11"/>
  <c r="AC7" i="11" s="1"/>
  <c r="S8" i="11"/>
  <c r="AA15" i="1"/>
  <c r="AE15" i="1" s="1"/>
  <c r="AC15" i="1"/>
  <c r="AC17" i="1"/>
  <c r="AA17" i="1"/>
  <c r="AE17" i="1" s="1"/>
  <c r="S18" i="9"/>
  <c r="S5" i="15"/>
  <c r="AC11" i="5" l="1"/>
  <c r="AA11" i="5"/>
  <c r="AE11" i="5" s="1"/>
  <c r="AA7" i="7"/>
  <c r="AC7" i="7"/>
  <c r="AE7" i="7" s="1"/>
  <c r="AA14" i="9"/>
  <c r="AE14" i="9" s="1"/>
  <c r="AC14" i="9"/>
  <c r="AC5" i="7"/>
  <c r="AE5" i="7" s="1"/>
  <c r="AA5" i="7"/>
  <c r="AA7" i="5"/>
  <c r="AE7" i="5" s="1"/>
  <c r="AC7" i="5"/>
  <c r="AC4" i="5"/>
  <c r="AA4" i="5"/>
  <c r="AE4" i="5" s="1"/>
  <c r="AC8" i="5"/>
  <c r="AA8" i="5"/>
  <c r="AE8" i="5" s="1"/>
  <c r="AC11" i="15"/>
  <c r="AA11" i="15"/>
  <c r="AE11" i="15" s="1"/>
  <c r="AA20" i="9"/>
  <c r="AE20" i="9" s="1"/>
  <c r="AC20" i="9"/>
  <c r="AC6" i="17"/>
  <c r="AC10" i="5"/>
  <c r="AA10" i="5"/>
  <c r="AE10" i="5" s="1"/>
  <c r="AC6" i="5"/>
  <c r="AA6" i="5"/>
  <c r="AE6" i="5" s="1"/>
  <c r="AC15" i="9"/>
  <c r="AA15" i="9"/>
  <c r="AE15" i="9" s="1"/>
  <c r="AC9" i="5"/>
  <c r="AA9" i="5"/>
  <c r="AE9" i="5" s="1"/>
  <c r="AE23" i="17"/>
  <c r="AE15" i="17"/>
  <c r="AE7" i="17"/>
  <c r="AD23" i="17"/>
  <c r="AD15" i="17"/>
  <c r="AD7" i="17"/>
  <c r="AE21" i="17"/>
  <c r="AE13" i="17"/>
  <c r="AE5" i="17"/>
  <c r="AE22" i="17"/>
  <c r="AE14" i="17"/>
  <c r="AE6" i="17"/>
  <c r="AD22" i="17"/>
  <c r="AD14" i="17"/>
  <c r="AE20" i="17"/>
  <c r="AE12" i="17"/>
  <c r="AE24" i="17"/>
  <c r="AD24" i="17"/>
  <c r="AE19" i="17"/>
  <c r="AE17" i="17"/>
  <c r="AD19" i="17"/>
  <c r="AD17" i="17"/>
  <c r="AD4" i="17"/>
  <c r="AD21" i="17"/>
  <c r="AE10" i="17"/>
  <c r="AD10" i="17"/>
  <c r="AE8" i="17"/>
  <c r="AD6" i="17"/>
  <c r="AD12" i="17"/>
  <c r="AD8" i="17"/>
  <c r="AE25" i="17"/>
  <c r="AD25" i="17"/>
  <c r="AE18" i="17"/>
  <c r="AD18" i="17"/>
  <c r="AE16" i="17"/>
  <c r="AD16" i="17"/>
  <c r="AD11" i="17"/>
  <c r="AE11" i="17"/>
  <c r="AD13" i="17"/>
  <c r="AD20" i="17"/>
  <c r="AD9" i="17"/>
  <c r="AD5" i="17"/>
  <c r="AA15" i="5"/>
  <c r="AE15" i="5" s="1"/>
  <c r="AC15" i="5"/>
  <c r="AC6" i="11"/>
  <c r="AA6" i="11"/>
  <c r="AC11" i="9"/>
  <c r="AA11" i="9"/>
  <c r="AE11" i="9" s="1"/>
  <c r="AA7" i="19"/>
  <c r="AC7" i="19"/>
  <c r="AC4" i="17"/>
  <c r="AA4" i="17"/>
  <c r="AE4" i="17" s="1"/>
  <c r="AC4" i="19"/>
  <c r="AA4" i="19"/>
  <c r="AC5" i="19"/>
  <c r="AA5" i="19"/>
  <c r="AA7" i="17"/>
  <c r="AC7" i="17"/>
  <c r="AC6" i="7"/>
  <c r="AE6" i="7" s="1"/>
  <c r="AA6" i="7"/>
  <c r="AA6" i="21"/>
  <c r="AC6" i="21"/>
  <c r="AC5" i="11"/>
  <c r="AA5" i="11"/>
  <c r="AE23" i="19"/>
  <c r="AE15" i="19"/>
  <c r="AE7" i="19"/>
  <c r="AD23" i="19"/>
  <c r="AD15" i="19"/>
  <c r="AD7" i="19"/>
  <c r="AE21" i="19"/>
  <c r="AE13" i="19"/>
  <c r="AE5" i="19"/>
  <c r="AE22" i="19"/>
  <c r="AE14" i="19"/>
  <c r="AE6" i="19"/>
  <c r="AD22" i="19"/>
  <c r="AD14" i="19"/>
  <c r="AD6" i="19"/>
  <c r="AE20" i="19"/>
  <c r="AE12" i="19"/>
  <c r="AE4" i="19"/>
  <c r="AD11" i="19"/>
  <c r="AD9" i="19"/>
  <c r="AD13" i="19"/>
  <c r="AE24" i="19"/>
  <c r="AD4" i="19"/>
  <c r="AD24" i="19"/>
  <c r="AE19" i="19"/>
  <c r="AE17" i="19"/>
  <c r="AD19" i="19"/>
  <c r="AD17" i="19"/>
  <c r="AE10" i="19"/>
  <c r="AD10" i="19"/>
  <c r="AD21" i="19"/>
  <c r="AD8" i="19"/>
  <c r="AD12" i="19"/>
  <c r="AE25" i="19"/>
  <c r="AD16" i="19"/>
  <c r="AE9" i="19"/>
  <c r="AD20" i="19"/>
  <c r="AE11" i="19"/>
  <c r="AE16" i="19"/>
  <c r="AD25" i="19"/>
  <c r="AE18" i="19"/>
  <c r="AD18" i="19"/>
  <c r="AD5" i="19"/>
  <c r="AA9" i="17"/>
  <c r="AE9" i="17" s="1"/>
  <c r="AC9" i="17"/>
  <c r="AD20" i="11"/>
  <c r="AD12" i="11"/>
  <c r="AD4" i="11"/>
  <c r="AD23" i="11"/>
  <c r="AD15" i="11"/>
  <c r="AD7" i="11"/>
  <c r="AE18" i="11"/>
  <c r="AE10" i="11"/>
  <c r="AD18" i="11"/>
  <c r="AD10" i="11"/>
  <c r="AE21" i="11"/>
  <c r="AE13" i="11"/>
  <c r="AE5" i="11"/>
  <c r="AD21" i="11"/>
  <c r="AD13" i="11"/>
  <c r="AD5" i="11"/>
  <c r="AE24" i="11"/>
  <c r="AE16" i="11"/>
  <c r="AE8" i="11"/>
  <c r="AD24" i="11"/>
  <c r="AD16" i="11"/>
  <c r="AD8" i="11"/>
  <c r="AE22" i="11"/>
  <c r="AE14" i="11"/>
  <c r="AE6" i="11"/>
  <c r="AD25" i="11"/>
  <c r="AD17" i="11"/>
  <c r="AD9" i="11"/>
  <c r="AE19" i="11"/>
  <c r="AE9" i="11"/>
  <c r="AD6" i="11"/>
  <c r="AD19" i="11"/>
  <c r="AE11" i="11"/>
  <c r="AD11" i="11"/>
  <c r="AE17" i="15"/>
  <c r="AE23" i="11"/>
  <c r="AD17" i="15"/>
  <c r="AE25" i="11"/>
  <c r="AE7" i="11"/>
  <c r="AE20" i="11"/>
  <c r="AE15" i="11"/>
  <c r="AD22" i="11"/>
  <c r="AE12" i="11"/>
  <c r="AE4" i="11"/>
  <c r="AE17" i="11"/>
  <c r="AD14" i="11"/>
  <c r="AC8" i="17"/>
  <c r="AC13" i="5"/>
  <c r="AA13" i="5"/>
  <c r="AE13" i="5" s="1"/>
  <c r="AC7" i="9"/>
  <c r="AA7" i="9"/>
  <c r="AE7" i="9" s="1"/>
  <c r="AC5" i="5"/>
  <c r="AA5" i="5"/>
  <c r="AE5" i="5" s="1"/>
  <c r="AA4" i="11"/>
  <c r="AC4" i="11"/>
  <c r="AD20" i="21"/>
  <c r="AE23" i="21"/>
  <c r="AE15" i="21"/>
  <c r="AD23" i="21"/>
  <c r="AD15" i="21"/>
  <c r="AD7" i="21"/>
  <c r="AE21" i="21"/>
  <c r="AE13" i="21"/>
  <c r="AE5" i="21"/>
  <c r="AD21" i="21"/>
  <c r="AD13" i="21"/>
  <c r="AD5" i="21"/>
  <c r="AE19" i="21"/>
  <c r="AE11" i="21"/>
  <c r="AE22" i="21"/>
  <c r="AE14" i="21"/>
  <c r="AE6" i="21"/>
  <c r="AD22" i="21"/>
  <c r="AD14" i="21"/>
  <c r="AD6" i="21"/>
  <c r="AD25" i="21"/>
  <c r="AD17" i="21"/>
  <c r="AD9" i="21"/>
  <c r="AE20" i="21"/>
  <c r="AE12" i="21"/>
  <c r="AD24" i="21"/>
  <c r="AE18" i="21"/>
  <c r="AE10" i="21"/>
  <c r="AD18" i="21"/>
  <c r="AD10" i="21"/>
  <c r="AD12" i="21"/>
  <c r="AE17" i="21"/>
  <c r="AD4" i="21"/>
  <c r="AE25" i="21"/>
  <c r="AD19" i="21"/>
  <c r="AD11" i="21"/>
  <c r="AE16" i="21"/>
  <c r="AE24" i="21"/>
  <c r="AD16" i="21"/>
  <c r="AD8" i="21"/>
  <c r="AC7" i="25"/>
  <c r="AE7" i="25" s="1"/>
  <c r="AA7" i="25"/>
  <c r="AA9" i="9"/>
  <c r="AE9" i="9" s="1"/>
  <c r="AC9" i="9"/>
  <c r="AA9" i="21"/>
  <c r="AE9" i="21" s="1"/>
  <c r="AC9" i="21"/>
  <c r="AD20" i="25"/>
  <c r="AD12" i="25"/>
  <c r="AD4" i="25"/>
  <c r="AE23" i="25"/>
  <c r="AE15" i="25"/>
  <c r="AD23" i="25"/>
  <c r="AD15" i="25"/>
  <c r="AD7" i="25"/>
  <c r="AE18" i="25"/>
  <c r="AE10" i="25"/>
  <c r="AD18" i="25"/>
  <c r="AD10" i="25"/>
  <c r="AE21" i="25"/>
  <c r="AE13" i="25"/>
  <c r="AE5" i="25"/>
  <c r="AD21" i="25"/>
  <c r="AD13" i="25"/>
  <c r="AD5" i="25"/>
  <c r="AE19" i="25"/>
  <c r="AE11" i="25"/>
  <c r="AD19" i="25"/>
  <c r="AD11" i="25"/>
  <c r="AE22" i="25"/>
  <c r="AE14" i="25"/>
  <c r="AE6" i="25"/>
  <c r="AD22" i="25"/>
  <c r="AD14" i="25"/>
  <c r="AD6" i="25"/>
  <c r="AE25" i="25"/>
  <c r="AE17" i="25"/>
  <c r="AE9" i="25"/>
  <c r="AD25" i="25"/>
  <c r="AD17" i="25"/>
  <c r="AD9" i="25"/>
  <c r="AE20" i="25"/>
  <c r="AE12" i="25"/>
  <c r="AE16" i="25"/>
  <c r="AD16" i="25"/>
  <c r="AE8" i="25"/>
  <c r="AD8" i="25"/>
  <c r="AE24" i="25"/>
  <c r="AD24" i="25"/>
  <c r="AC5" i="15"/>
  <c r="AA5" i="15"/>
  <c r="AE5" i="15" s="1"/>
  <c r="AC18" i="9"/>
  <c r="AA18" i="9"/>
  <c r="AE18" i="9" s="1"/>
  <c r="AA6" i="19"/>
  <c r="AC6" i="19"/>
  <c r="AC5" i="9"/>
  <c r="AA6" i="9"/>
  <c r="AE6" i="9" s="1"/>
  <c r="AC6" i="9"/>
  <c r="AA8" i="11"/>
  <c r="AC8" i="11"/>
  <c r="AC8" i="15"/>
  <c r="AA8" i="15"/>
  <c r="AE8" i="15" s="1"/>
  <c r="AA7" i="21"/>
  <c r="AE7" i="21" s="1"/>
  <c r="AC7" i="21"/>
  <c r="AA13" i="15"/>
  <c r="AE13" i="15" s="1"/>
  <c r="AC13" i="15"/>
  <c r="AA8" i="9"/>
  <c r="AE8" i="9" s="1"/>
  <c r="AC8" i="9"/>
  <c r="AC4" i="25"/>
  <c r="AE4" i="25" s="1"/>
  <c r="AA4" i="25"/>
  <c r="AC5" i="21"/>
  <c r="AA5" i="21"/>
  <c r="AC4" i="21"/>
  <c r="AA4" i="21"/>
  <c r="AE4" i="21" s="1"/>
  <c r="AA8" i="19"/>
  <c r="AE8" i="19" s="1"/>
  <c r="AC8" i="19"/>
  <c r="AA17" i="15"/>
  <c r="AC17" i="15"/>
  <c r="AA14" i="15"/>
  <c r="AE14" i="15" s="1"/>
  <c r="AC14" i="15"/>
  <c r="AC8" i="21"/>
  <c r="AA8" i="21"/>
  <c r="AE8" i="21" s="1"/>
  <c r="AC14" i="5"/>
  <c r="AA14" i="5"/>
  <c r="AE14" i="5" s="1"/>
</calcChain>
</file>

<file path=xl/sharedStrings.xml><?xml version="1.0" encoding="utf-8"?>
<sst xmlns="http://schemas.openxmlformats.org/spreadsheetml/2006/main" count="686" uniqueCount="165">
  <si>
    <t>L1 dívky</t>
  </si>
  <si>
    <t>Startovní pořadí</t>
  </si>
  <si>
    <t>Jméno</t>
  </si>
  <si>
    <t>Ročník</t>
  </si>
  <si>
    <t>Oddíl</t>
  </si>
  <si>
    <t>E1</t>
  </si>
  <si>
    <t>E2</t>
  </si>
  <si>
    <t>E3</t>
  </si>
  <si>
    <t>E4</t>
  </si>
  <si>
    <t>Pen</t>
  </si>
  <si>
    <t>1. sestava Celkem</t>
  </si>
  <si>
    <t>KO</t>
  </si>
  <si>
    <t>2. sestava Celkem</t>
  </si>
  <si>
    <t>Kvalifikace Celkem</t>
  </si>
  <si>
    <t>Umístění po kvalifikaci</t>
  </si>
  <si>
    <t>Finále Celkem</t>
  </si>
  <si>
    <t>Umístění po Finále</t>
  </si>
  <si>
    <t>Kvalifikace + Finále Celkem</t>
  </si>
  <si>
    <t>Umístění po Kvalifikaci + Finále</t>
  </si>
  <si>
    <t>Po Finále Celkem</t>
  </si>
  <si>
    <t>Umístění po Finále Celkem</t>
  </si>
  <si>
    <t>Dora Tišlerová</t>
  </si>
  <si>
    <t>TJ Sokol Žižkov II</t>
  </si>
  <si>
    <t>Johana Hrušková</t>
  </si>
  <si>
    <t>Trampolíny Litoměřice</t>
  </si>
  <si>
    <t>Karolína Hábíková</t>
  </si>
  <si>
    <t>Amálka Wacko</t>
  </si>
  <si>
    <t>TJ Aero Odolena Voda</t>
  </si>
  <si>
    <t>Nikola Slabihoudová</t>
  </si>
  <si>
    <t>Beatriz Ayala</t>
  </si>
  <si>
    <t>Alena Beštová</t>
  </si>
  <si>
    <t>Miriam Kačenová</t>
  </si>
  <si>
    <t>TJ Sokol Kampa</t>
  </si>
  <si>
    <t>Vondroušová Vanda</t>
  </si>
  <si>
    <t>TJ Sokol Dvůr Králové n. L.</t>
  </si>
  <si>
    <t>Aneta Fadlerová</t>
  </si>
  <si>
    <t>Anna Kreuzova</t>
  </si>
  <si>
    <t xml:space="preserve">TJ Sokol Žižkov I </t>
  </si>
  <si>
    <t>Maya Vocetková</t>
  </si>
  <si>
    <t>Veronika Přibylová</t>
  </si>
  <si>
    <t>Aliz Kelecsenyi</t>
  </si>
  <si>
    <t>Vivien Rebelo</t>
  </si>
  <si>
    <t>TJ Sokol Žižkov I</t>
  </si>
  <si>
    <t>Melánie Čadová</t>
  </si>
  <si>
    <t>L1 chlapci</t>
  </si>
  <si>
    <t>Jindřich Tynek</t>
  </si>
  <si>
    <t>R1 dívky</t>
  </si>
  <si>
    <t>Denisa Dvořáková</t>
  </si>
  <si>
    <t>Nela Hladíková</t>
  </si>
  <si>
    <t>Beáta Procházková</t>
  </si>
  <si>
    <t>Eliška Moravčíková</t>
  </si>
  <si>
    <t>Leyla Abas</t>
  </si>
  <si>
    <t>Claudia Hybšová</t>
  </si>
  <si>
    <t>Aneta Chejstovská</t>
  </si>
  <si>
    <t>Elen Jirovcová</t>
  </si>
  <si>
    <t>Voglová Tereza</t>
  </si>
  <si>
    <t>Jana Doubková</t>
  </si>
  <si>
    <t xml:space="preserve">Julie Vondrášková </t>
  </si>
  <si>
    <t>Nela Holečková</t>
  </si>
  <si>
    <t>R1 chlapci</t>
  </si>
  <si>
    <t>Matyáš Kovalenko</t>
  </si>
  <si>
    <t xml:space="preserve">Jakub Sedláček </t>
  </si>
  <si>
    <t>Trampolíny Liberec</t>
  </si>
  <si>
    <t>Šimon Brabenec</t>
  </si>
  <si>
    <t>Vít Vrabec</t>
  </si>
  <si>
    <t>Jiří Kačena</t>
  </si>
  <si>
    <t>R2 dívky</t>
  </si>
  <si>
    <t>Alexandra Čížková</t>
  </si>
  <si>
    <t>Tj Sokol Žižkov I</t>
  </si>
  <si>
    <t>Viktorie Dušková</t>
  </si>
  <si>
    <t>Emilia Viter</t>
  </si>
  <si>
    <t>Lucie Roudná</t>
  </si>
  <si>
    <t>Josefína Reslová</t>
  </si>
  <si>
    <t>Jolana Trejbalová</t>
  </si>
  <si>
    <t xml:space="preserve">Klára Kačenová </t>
  </si>
  <si>
    <t>Kamila Hennerová</t>
  </si>
  <si>
    <t>Oliva Houšková</t>
  </si>
  <si>
    <t>Adéla Mišáková</t>
  </si>
  <si>
    <t>Viktorie Čížková</t>
  </si>
  <si>
    <t>Magdaléna Halíková</t>
  </si>
  <si>
    <t>Eliška Křivánková</t>
  </si>
  <si>
    <t>Anna Vlasáková</t>
  </si>
  <si>
    <t>Josefína Uhlářová</t>
  </si>
  <si>
    <t>Natálie Jasanská</t>
  </si>
  <si>
    <t>Lucie Doutnáčová</t>
  </si>
  <si>
    <t>TJ AVIA Čakovice</t>
  </si>
  <si>
    <t>R2 chlapci</t>
  </si>
  <si>
    <t>Štěpán Šverma</t>
  </si>
  <si>
    <t>Akim Diumin</t>
  </si>
  <si>
    <t>Miroslav Kloboučník</t>
  </si>
  <si>
    <t xml:space="preserve">Matěj Nosál </t>
  </si>
  <si>
    <t xml:space="preserve">Jonáš Hasala </t>
  </si>
  <si>
    <t>R3 dívky</t>
  </si>
  <si>
    <t>Sára Šilhánková</t>
  </si>
  <si>
    <t>Zuzana Hajnová</t>
  </si>
  <si>
    <t>Nikol Polívková</t>
  </si>
  <si>
    <t>Apolena Stará</t>
  </si>
  <si>
    <t>Yeva Volchetska</t>
  </si>
  <si>
    <t>Victoria Lea Chválová</t>
  </si>
  <si>
    <t>Nela Průšová</t>
  </si>
  <si>
    <t>Eliška Grimová</t>
  </si>
  <si>
    <t>Kristýna Petříková</t>
  </si>
  <si>
    <t xml:space="preserve">Klára Vondrášková </t>
  </si>
  <si>
    <t>Eliška Kubištová</t>
  </si>
  <si>
    <t>Eliška Fiedlerová</t>
  </si>
  <si>
    <t xml:space="preserve">Ema Kašparová </t>
  </si>
  <si>
    <t>Marie Foretová</t>
  </si>
  <si>
    <t>Marta Volchetska</t>
  </si>
  <si>
    <t>Ludmila Boháčková</t>
  </si>
  <si>
    <t>R3 chlapci</t>
  </si>
  <si>
    <t>Daniel Nebeský</t>
  </si>
  <si>
    <t>František Stejskal</t>
  </si>
  <si>
    <t>Bruno Hřebíček</t>
  </si>
  <si>
    <t xml:space="preserve">Šimon Beitl </t>
  </si>
  <si>
    <t xml:space="preserve">Alex Žemba </t>
  </si>
  <si>
    <t>Vojtěch Oliva</t>
  </si>
  <si>
    <t>Václav Svoboda</t>
  </si>
  <si>
    <t>Viktor Štrynek</t>
  </si>
  <si>
    <t>GT Šestajovice</t>
  </si>
  <si>
    <t>Matyáš Augustin</t>
  </si>
  <si>
    <t>David Rampír</t>
  </si>
  <si>
    <t>Jan Naidr</t>
  </si>
  <si>
    <t>Ondřej Zindulka</t>
  </si>
  <si>
    <t>Daniel Dostál</t>
  </si>
  <si>
    <t xml:space="preserve">Vojtěch Hořánek </t>
  </si>
  <si>
    <t>D1 dívky</t>
  </si>
  <si>
    <t>Kristýna Chumová</t>
  </si>
  <si>
    <t>Grace Richterová</t>
  </si>
  <si>
    <t>Anna Palová</t>
  </si>
  <si>
    <t>Olívie Kosourová</t>
  </si>
  <si>
    <t>Zuzana Kotková</t>
  </si>
  <si>
    <t>TJ Sokol Žižkov II.</t>
  </si>
  <si>
    <t>Julie Jedličková</t>
  </si>
  <si>
    <t>Johana Hanáčková</t>
  </si>
  <si>
    <t>Tereza Burgstallerová</t>
  </si>
  <si>
    <t>D1 chlapci</t>
  </si>
  <si>
    <t>Adam Ondrášek</t>
  </si>
  <si>
    <t>David Paťava</t>
  </si>
  <si>
    <t>Michal Najman</t>
  </si>
  <si>
    <t>Ondřej Sedláček</t>
  </si>
  <si>
    <t>Vojtěch Komrska</t>
  </si>
  <si>
    <t>Lukáš Malík</t>
  </si>
  <si>
    <t>Adam Poláček</t>
  </si>
  <si>
    <t>D2 dívky</t>
  </si>
  <si>
    <t>Ebony Daněk</t>
  </si>
  <si>
    <t>Evelína Kosourová</t>
  </si>
  <si>
    <t>Julie Troščáková</t>
  </si>
  <si>
    <t>Ema Novotná</t>
  </si>
  <si>
    <t>Markéta Veselá</t>
  </si>
  <si>
    <t>Julie Jakubesová</t>
  </si>
  <si>
    <t>D2 chlapci</t>
  </si>
  <si>
    <t>Oliver Urban</t>
  </si>
  <si>
    <t>Jiří Nesvadba</t>
  </si>
  <si>
    <t>Diego Torres</t>
  </si>
  <si>
    <t>Ondřej Klen</t>
  </si>
  <si>
    <t>15+ ženy</t>
  </si>
  <si>
    <t>Nikola Dvořáková</t>
  </si>
  <si>
    <t>Štěpána Marethová</t>
  </si>
  <si>
    <t>Petra Lundáková</t>
  </si>
  <si>
    <t>Karolína Barusová</t>
  </si>
  <si>
    <t>15+ muži</t>
  </si>
  <si>
    <t>Adam Šenkýř</t>
  </si>
  <si>
    <t>Jan Jakub Vrba</t>
  </si>
  <si>
    <t>Matěj Lípa</t>
  </si>
  <si>
    <t>Max Novák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</si>
</sst>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scheme val="minor"/>
    </font>
    <font>
      <b/>
      <sz val="28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0"/>
      <name val="Calibri"/>
    </font>
    <font>
      <sz val="11"/>
      <color theme="1"/>
      <name val="Arimo"/>
    </font>
    <font>
      <b/>
      <sz val="14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5F5AB"/>
        <bgColor rgb="FFF5F5AB"/>
      </patternFill>
    </fill>
    <fill>
      <patternFill patternType="solid">
        <fgColor rgb="FFEAEA4E"/>
        <bgColor rgb="FFEAEA4E"/>
      </patternFill>
    </fill>
    <fill>
      <patternFill patternType="solid">
        <fgColor rgb="FFF7CAAC"/>
        <bgColor rgb="FFF7CAA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0" borderId="6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" fontId="8" fillId="4" borderId="11" xfId="0" applyNumberFormat="1" applyFont="1" applyFill="1" applyBorder="1" applyAlignment="1">
      <alignment horizontal="center"/>
    </xf>
    <xf numFmtId="164" fontId="7" fillId="0" borderId="9" xfId="0" applyNumberFormat="1" applyFont="1" applyBorder="1" applyAlignment="1"/>
    <xf numFmtId="164" fontId="2" fillId="0" borderId="10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" fontId="8" fillId="4" borderId="12" xfId="0" applyNumberFormat="1" applyFont="1" applyFill="1" applyBorder="1" applyAlignment="1">
      <alignment horizontal="center"/>
    </xf>
    <xf numFmtId="164" fontId="7" fillId="0" borderId="10" xfId="0" applyNumberFormat="1" applyFont="1" applyBorder="1" applyAlignment="1"/>
    <xf numFmtId="164" fontId="8" fillId="0" borderId="12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9" fillId="0" borderId="0" xfId="0" applyFont="1"/>
    <xf numFmtId="0" fontId="7" fillId="0" borderId="7" xfId="0" applyFont="1" applyBorder="1" applyAlignment="1">
      <alignment horizontal="center"/>
    </xf>
  </cellXfs>
  <cellStyles count="1">
    <cellStyle name="Normální" xfId="0" builtinId="0"/>
  </cellStyles>
  <dxfs count="96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9AD032"/>
          <bgColor rgb="FF9AD032"/>
        </patternFill>
      </fill>
    </dxf>
    <dxf>
      <fill>
        <patternFill patternType="solid">
          <fgColor rgb="FF9AD032"/>
          <bgColor rgb="FF9AD03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46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4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190500</xdr:colOff>
      <xdr:row>0</xdr:row>
      <xdr:rowOff>0</xdr:rowOff>
    </xdr:from>
    <xdr:ext cx="523875" cy="5238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7B7B7"/>
    <pageSetUpPr fitToPage="1"/>
  </sheetPr>
  <dimension ref="A1:AE1007"/>
  <sheetViews>
    <sheetView showGridLines="0"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13.86328125" customWidth="1"/>
    <col min="4" max="4" width="25.398437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0</v>
      </c>
      <c r="AB1" s="2"/>
      <c r="AD1" s="3"/>
      <c r="AE1" s="3"/>
    </row>
    <row r="2" spans="1:31" ht="14.25" customHeight="1">
      <c r="A2" s="4"/>
      <c r="B2" s="5"/>
      <c r="C2" s="6"/>
      <c r="R2" s="7">
        <f>COUNT(R4:R25)</f>
        <v>16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15</v>
      </c>
      <c r="B4" s="22" t="s">
        <v>21</v>
      </c>
      <c r="C4" s="23">
        <v>2016</v>
      </c>
      <c r="D4" s="23" t="s">
        <v>22</v>
      </c>
      <c r="E4" s="24">
        <v>7.2</v>
      </c>
      <c r="F4" s="24">
        <v>7.1</v>
      </c>
      <c r="G4" s="24">
        <v>7.2</v>
      </c>
      <c r="H4" s="24">
        <v>7.4</v>
      </c>
      <c r="I4" s="25"/>
      <c r="J4" s="26">
        <f t="shared" ref="J4:J27" si="0">IF(E4="","",(MEDIAN(E4:H4)*2)-I4)</f>
        <v>14.4</v>
      </c>
      <c r="K4" s="24">
        <v>8.1</v>
      </c>
      <c r="L4" s="24">
        <v>7.7</v>
      </c>
      <c r="M4" s="24">
        <v>7.5</v>
      </c>
      <c r="N4" s="24">
        <v>6.9</v>
      </c>
      <c r="O4" s="24">
        <v>0</v>
      </c>
      <c r="P4" s="25"/>
      <c r="Q4" s="27">
        <f t="shared" ref="Q4:Q27" si="1">IF(K4="","",(MEDIAN(K4:N4)*2)+O4-P4)</f>
        <v>15.2</v>
      </c>
      <c r="R4" s="28">
        <f t="shared" ref="R4:R27" si="2">IF(J4="","",J4+Q4)</f>
        <v>29.6</v>
      </c>
      <c r="S4" s="29">
        <f t="shared" ref="S4:S27" si="3">IF(R4="","",_xlfn.RANK.EQ(R4,R$4:R$25))</f>
        <v>5</v>
      </c>
      <c r="T4" s="24">
        <v>8.1</v>
      </c>
      <c r="U4" s="24">
        <v>8</v>
      </c>
      <c r="V4" s="24">
        <v>8.1</v>
      </c>
      <c r="W4" s="24">
        <v>7.6</v>
      </c>
      <c r="X4" s="24">
        <v>0</v>
      </c>
      <c r="Y4" s="30"/>
      <c r="Z4" s="31">
        <f t="shared" ref="Z4:Z27" si="4">IF(T4="","",(MEDIAN(T4:W4)*2)+X4-Y4)</f>
        <v>16.100000000000001</v>
      </c>
      <c r="AA4" s="32">
        <f t="shared" ref="AA4:AA27" si="5">IF(S4="","",IF(Z4="",S4,_xlfn.RANK.EQ(Z4,Z$4:Z$25)))</f>
        <v>1</v>
      </c>
      <c r="AB4" s="33">
        <f t="shared" ref="AB4:AB27" si="6">IF(Z4="","",R4+Z4)</f>
        <v>45.7</v>
      </c>
      <c r="AC4" s="32">
        <f t="shared" ref="AC4:AC27" si="7">IF(S4="","",IF(AB4="","",_xlfn.RANK.EQ(AB4,AB$4:AB$25)))</f>
        <v>3</v>
      </c>
      <c r="AD4" s="34">
        <f t="shared" ref="AD4:AD25" si="8">IF(R$2&lt;6,AB4,Z4)</f>
        <v>16.100000000000001</v>
      </c>
      <c r="AE4" s="32">
        <f t="shared" ref="AE4:AE25" si="9">IF(R$2&lt;6,AC4,AA4)</f>
        <v>1</v>
      </c>
    </row>
    <row r="5" spans="1:31" ht="18" customHeight="1">
      <c r="A5" s="35">
        <v>12</v>
      </c>
      <c r="B5" s="36" t="s">
        <v>23</v>
      </c>
      <c r="C5" s="37">
        <v>2016</v>
      </c>
      <c r="D5" s="37" t="s">
        <v>24</v>
      </c>
      <c r="E5" s="38">
        <v>7.6</v>
      </c>
      <c r="F5" s="38">
        <v>7.7</v>
      </c>
      <c r="G5" s="38">
        <v>7.5</v>
      </c>
      <c r="H5" s="38">
        <v>7.1</v>
      </c>
      <c r="I5" s="39"/>
      <c r="J5" s="26">
        <f t="shared" si="0"/>
        <v>15.1</v>
      </c>
      <c r="K5" s="38">
        <v>7.4</v>
      </c>
      <c r="L5" s="38">
        <v>7.7</v>
      </c>
      <c r="M5" s="38">
        <v>7.4</v>
      </c>
      <c r="N5" s="38">
        <v>7.4</v>
      </c>
      <c r="O5" s="38">
        <v>0</v>
      </c>
      <c r="P5" s="39"/>
      <c r="Q5" s="26">
        <f t="shared" si="1"/>
        <v>14.8</v>
      </c>
      <c r="R5" s="40">
        <f t="shared" si="2"/>
        <v>29.9</v>
      </c>
      <c r="S5" s="41">
        <f t="shared" si="3"/>
        <v>3</v>
      </c>
      <c r="T5" s="38">
        <v>7.6</v>
      </c>
      <c r="U5" s="38">
        <v>8.4</v>
      </c>
      <c r="V5" s="38">
        <v>8</v>
      </c>
      <c r="W5" s="38">
        <v>7.5</v>
      </c>
      <c r="X5" s="38">
        <v>0</v>
      </c>
      <c r="Y5" s="42"/>
      <c r="Z5" s="31">
        <f t="shared" si="4"/>
        <v>15.6</v>
      </c>
      <c r="AA5" s="32">
        <f t="shared" si="5"/>
        <v>2</v>
      </c>
      <c r="AB5" s="31">
        <f t="shared" si="6"/>
        <v>45.5</v>
      </c>
      <c r="AC5" s="32">
        <f t="shared" si="7"/>
        <v>4</v>
      </c>
      <c r="AD5" s="43">
        <f t="shared" si="8"/>
        <v>15.6</v>
      </c>
      <c r="AE5" s="32">
        <f t="shared" si="9"/>
        <v>2</v>
      </c>
    </row>
    <row r="6" spans="1:31" ht="18" customHeight="1">
      <c r="A6" s="35">
        <v>13</v>
      </c>
      <c r="B6" s="36" t="s">
        <v>25</v>
      </c>
      <c r="C6" s="37">
        <v>2016</v>
      </c>
      <c r="D6" s="37" t="s">
        <v>22</v>
      </c>
      <c r="E6" s="38">
        <v>8.1</v>
      </c>
      <c r="F6" s="38">
        <v>8.3000000000000007</v>
      </c>
      <c r="G6" s="38">
        <v>7.5</v>
      </c>
      <c r="H6" s="38">
        <v>8</v>
      </c>
      <c r="I6" s="39"/>
      <c r="J6" s="26">
        <f t="shared" si="0"/>
        <v>16.100000000000001</v>
      </c>
      <c r="K6" s="38">
        <v>7.8</v>
      </c>
      <c r="L6" s="38">
        <v>8.1</v>
      </c>
      <c r="M6" s="38">
        <v>7.9</v>
      </c>
      <c r="N6" s="38">
        <v>7.8</v>
      </c>
      <c r="O6" s="38">
        <v>0</v>
      </c>
      <c r="P6" s="39"/>
      <c r="Q6" s="26">
        <f t="shared" si="1"/>
        <v>15.7</v>
      </c>
      <c r="R6" s="40">
        <f t="shared" si="2"/>
        <v>31.8</v>
      </c>
      <c r="S6" s="41">
        <f t="shared" si="3"/>
        <v>1</v>
      </c>
      <c r="T6" s="38">
        <v>7.8</v>
      </c>
      <c r="U6" s="38">
        <v>8.1</v>
      </c>
      <c r="V6" s="38">
        <v>7.4</v>
      </c>
      <c r="W6" s="38">
        <v>7.6</v>
      </c>
      <c r="X6" s="38">
        <v>0</v>
      </c>
      <c r="Y6" s="42"/>
      <c r="Z6" s="31">
        <f t="shared" si="4"/>
        <v>15.399999999999999</v>
      </c>
      <c r="AA6" s="32">
        <f t="shared" si="5"/>
        <v>3</v>
      </c>
      <c r="AB6" s="31">
        <f t="shared" si="6"/>
        <v>47.2</v>
      </c>
      <c r="AC6" s="32">
        <f t="shared" si="7"/>
        <v>1</v>
      </c>
      <c r="AD6" s="43">
        <f t="shared" si="8"/>
        <v>15.399999999999999</v>
      </c>
      <c r="AE6" s="32">
        <f t="shared" si="9"/>
        <v>3</v>
      </c>
    </row>
    <row r="7" spans="1:31" ht="18" customHeight="1">
      <c r="A7" s="35">
        <v>4</v>
      </c>
      <c r="B7" s="36" t="s">
        <v>26</v>
      </c>
      <c r="C7" s="37">
        <v>2016</v>
      </c>
      <c r="D7" s="37" t="s">
        <v>27</v>
      </c>
      <c r="E7" s="38">
        <v>7.9</v>
      </c>
      <c r="F7" s="38">
        <v>8.1999999999999993</v>
      </c>
      <c r="G7" s="38">
        <v>7.8</v>
      </c>
      <c r="H7" s="38">
        <v>7.3</v>
      </c>
      <c r="I7" s="39"/>
      <c r="J7" s="26">
        <f t="shared" si="0"/>
        <v>15.7</v>
      </c>
      <c r="K7" s="38">
        <v>7.7</v>
      </c>
      <c r="L7" s="38">
        <v>7.6</v>
      </c>
      <c r="M7" s="38">
        <v>7.1</v>
      </c>
      <c r="N7" s="38">
        <v>7.6</v>
      </c>
      <c r="O7" s="38">
        <v>0</v>
      </c>
      <c r="P7" s="39"/>
      <c r="Q7" s="26">
        <f t="shared" si="1"/>
        <v>15.2</v>
      </c>
      <c r="R7" s="40">
        <f t="shared" si="2"/>
        <v>30.9</v>
      </c>
      <c r="S7" s="41">
        <f t="shared" si="3"/>
        <v>2</v>
      </c>
      <c r="T7" s="38">
        <v>7.7</v>
      </c>
      <c r="U7" s="38">
        <v>8</v>
      </c>
      <c r="V7" s="38">
        <v>7.6</v>
      </c>
      <c r="W7" s="38">
        <v>7.3</v>
      </c>
      <c r="X7" s="38">
        <v>0</v>
      </c>
      <c r="Y7" s="42"/>
      <c r="Z7" s="31">
        <f t="shared" si="4"/>
        <v>15.3</v>
      </c>
      <c r="AA7" s="32">
        <f t="shared" si="5"/>
        <v>4</v>
      </c>
      <c r="AB7" s="31">
        <f t="shared" si="6"/>
        <v>46.2</v>
      </c>
      <c r="AC7" s="32">
        <f t="shared" si="7"/>
        <v>2</v>
      </c>
      <c r="AD7" s="43">
        <f t="shared" si="8"/>
        <v>15.3</v>
      </c>
      <c r="AE7" s="32">
        <f t="shared" si="9"/>
        <v>4</v>
      </c>
    </row>
    <row r="8" spans="1:31" ht="18" customHeight="1">
      <c r="A8" s="35">
        <v>14</v>
      </c>
      <c r="B8" s="36" t="s">
        <v>28</v>
      </c>
      <c r="C8" s="37">
        <v>2016</v>
      </c>
      <c r="D8" s="37" t="s">
        <v>27</v>
      </c>
      <c r="E8" s="38">
        <v>7.6</v>
      </c>
      <c r="F8" s="38">
        <v>7.7</v>
      </c>
      <c r="G8" s="38">
        <v>7.6</v>
      </c>
      <c r="H8" s="38">
        <v>6.9</v>
      </c>
      <c r="I8" s="39"/>
      <c r="J8" s="26">
        <f t="shared" si="0"/>
        <v>15.2</v>
      </c>
      <c r="K8" s="38">
        <v>7.7</v>
      </c>
      <c r="L8" s="38">
        <v>7.4</v>
      </c>
      <c r="M8" s="38">
        <v>7.3</v>
      </c>
      <c r="N8" s="38">
        <v>6.9</v>
      </c>
      <c r="O8" s="38">
        <v>0</v>
      </c>
      <c r="P8" s="39"/>
      <c r="Q8" s="26">
        <f t="shared" si="1"/>
        <v>14.7</v>
      </c>
      <c r="R8" s="40">
        <f t="shared" si="2"/>
        <v>29.9</v>
      </c>
      <c r="S8" s="41">
        <f t="shared" si="3"/>
        <v>3</v>
      </c>
      <c r="T8" s="38">
        <v>5.4</v>
      </c>
      <c r="U8" s="38">
        <v>6.2</v>
      </c>
      <c r="V8" s="38">
        <v>5.8</v>
      </c>
      <c r="W8" s="38">
        <v>5.7</v>
      </c>
      <c r="X8" s="38">
        <v>0</v>
      </c>
      <c r="Y8" s="42"/>
      <c r="Z8" s="31">
        <f t="shared" si="4"/>
        <v>11.5</v>
      </c>
      <c r="AA8" s="32">
        <f t="shared" si="5"/>
        <v>5</v>
      </c>
      <c r="AB8" s="31">
        <f t="shared" si="6"/>
        <v>41.4</v>
      </c>
      <c r="AC8" s="32">
        <f t="shared" si="7"/>
        <v>5</v>
      </c>
      <c r="AD8" s="43">
        <f t="shared" si="8"/>
        <v>11.5</v>
      </c>
      <c r="AE8" s="32">
        <f t="shared" si="9"/>
        <v>5</v>
      </c>
    </row>
    <row r="9" spans="1:31" ht="18" customHeight="1">
      <c r="A9" s="35">
        <v>1</v>
      </c>
      <c r="B9" s="36" t="s">
        <v>29</v>
      </c>
      <c r="C9" s="37">
        <v>2012</v>
      </c>
      <c r="D9" s="37" t="s">
        <v>22</v>
      </c>
      <c r="E9" s="36">
        <v>7.4</v>
      </c>
      <c r="F9" s="36">
        <v>7.2</v>
      </c>
      <c r="G9" s="36">
        <v>6.8</v>
      </c>
      <c r="H9" s="36">
        <v>6.9</v>
      </c>
      <c r="I9" s="39"/>
      <c r="J9" s="26">
        <f t="shared" si="0"/>
        <v>14.100000000000001</v>
      </c>
      <c r="K9" s="38">
        <v>7.3</v>
      </c>
      <c r="L9" s="38">
        <v>7.4</v>
      </c>
      <c r="M9" s="38">
        <v>7.3</v>
      </c>
      <c r="N9" s="38">
        <v>6.9</v>
      </c>
      <c r="O9" s="38">
        <v>0</v>
      </c>
      <c r="P9" s="39"/>
      <c r="Q9" s="26">
        <f t="shared" si="1"/>
        <v>14.6</v>
      </c>
      <c r="R9" s="40">
        <f t="shared" si="2"/>
        <v>28.700000000000003</v>
      </c>
      <c r="S9" s="41">
        <f t="shared" si="3"/>
        <v>6</v>
      </c>
      <c r="T9" s="39"/>
      <c r="U9" s="39"/>
      <c r="V9" s="39"/>
      <c r="W9" s="39"/>
      <c r="X9" s="39"/>
      <c r="Y9" s="42"/>
      <c r="Z9" s="31" t="str">
        <f t="shared" si="4"/>
        <v/>
      </c>
      <c r="AA9" s="32">
        <f t="shared" si="5"/>
        <v>6</v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>
        <f t="shared" si="9"/>
        <v>6</v>
      </c>
    </row>
    <row r="10" spans="1:31" ht="18" customHeight="1">
      <c r="A10" s="35">
        <v>7</v>
      </c>
      <c r="B10" s="36" t="s">
        <v>30</v>
      </c>
      <c r="C10" s="37">
        <v>2016</v>
      </c>
      <c r="D10" s="37" t="s">
        <v>24</v>
      </c>
      <c r="E10" s="38">
        <v>6.9</v>
      </c>
      <c r="F10" s="38">
        <v>7</v>
      </c>
      <c r="G10" s="38">
        <v>7.5</v>
      </c>
      <c r="H10" s="38">
        <v>6.1</v>
      </c>
      <c r="I10" s="39"/>
      <c r="J10" s="26">
        <f t="shared" si="0"/>
        <v>13.9</v>
      </c>
      <c r="K10" s="38">
        <v>7.2</v>
      </c>
      <c r="L10" s="38">
        <v>7.6</v>
      </c>
      <c r="M10" s="38">
        <v>7.4</v>
      </c>
      <c r="N10" s="38">
        <v>7.1</v>
      </c>
      <c r="O10" s="38">
        <v>0</v>
      </c>
      <c r="P10" s="39"/>
      <c r="Q10" s="26">
        <f t="shared" si="1"/>
        <v>14.600000000000001</v>
      </c>
      <c r="R10" s="40">
        <f t="shared" si="2"/>
        <v>28.5</v>
      </c>
      <c r="S10" s="41">
        <f t="shared" si="3"/>
        <v>7</v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>
        <f t="shared" si="5"/>
        <v>7</v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>
        <f t="shared" si="9"/>
        <v>7</v>
      </c>
    </row>
    <row r="11" spans="1:31" ht="18" customHeight="1">
      <c r="A11" s="35">
        <v>5</v>
      </c>
      <c r="B11" s="36" t="s">
        <v>31</v>
      </c>
      <c r="C11" s="37">
        <v>2016</v>
      </c>
      <c r="D11" s="37" t="s">
        <v>32</v>
      </c>
      <c r="E11" s="38">
        <v>6.2</v>
      </c>
      <c r="F11" s="38">
        <v>6.9</v>
      </c>
      <c r="G11" s="38">
        <v>7.2</v>
      </c>
      <c r="H11" s="38">
        <v>6</v>
      </c>
      <c r="I11" s="39"/>
      <c r="J11" s="26">
        <f t="shared" si="0"/>
        <v>13.100000000000001</v>
      </c>
      <c r="K11" s="38">
        <v>6.9</v>
      </c>
      <c r="L11" s="38">
        <v>7.1</v>
      </c>
      <c r="M11" s="38">
        <v>7</v>
      </c>
      <c r="N11" s="38">
        <v>6.7</v>
      </c>
      <c r="O11" s="38">
        <v>0</v>
      </c>
      <c r="P11" s="39"/>
      <c r="Q11" s="26">
        <f t="shared" si="1"/>
        <v>13.9</v>
      </c>
      <c r="R11" s="40">
        <f t="shared" si="2"/>
        <v>27</v>
      </c>
      <c r="S11" s="41">
        <f t="shared" si="3"/>
        <v>8</v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>
        <f t="shared" si="5"/>
        <v>8</v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>
        <f t="shared" si="9"/>
        <v>8</v>
      </c>
    </row>
    <row r="12" spans="1:31" ht="18" customHeight="1">
      <c r="A12" s="35">
        <v>9</v>
      </c>
      <c r="B12" s="36" t="s">
        <v>33</v>
      </c>
      <c r="C12" s="37">
        <v>2015</v>
      </c>
      <c r="D12" s="37" t="s">
        <v>34</v>
      </c>
      <c r="E12" s="38">
        <v>6.5</v>
      </c>
      <c r="F12" s="38">
        <v>6.9</v>
      </c>
      <c r="G12" s="38">
        <v>7.3</v>
      </c>
      <c r="H12" s="38">
        <v>6.2</v>
      </c>
      <c r="I12" s="39"/>
      <c r="J12" s="26">
        <f t="shared" si="0"/>
        <v>13.4</v>
      </c>
      <c r="K12" s="38">
        <v>6.4</v>
      </c>
      <c r="L12" s="38">
        <v>7.1</v>
      </c>
      <c r="M12" s="38">
        <v>6.7</v>
      </c>
      <c r="N12" s="38">
        <v>6.4</v>
      </c>
      <c r="O12" s="38">
        <v>0</v>
      </c>
      <c r="P12" s="39"/>
      <c r="Q12" s="26">
        <f t="shared" si="1"/>
        <v>13.100000000000001</v>
      </c>
      <c r="R12" s="40">
        <f t="shared" si="2"/>
        <v>26.5</v>
      </c>
      <c r="S12" s="41">
        <f t="shared" si="3"/>
        <v>9</v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>
        <f t="shared" si="5"/>
        <v>9</v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>
        <f t="shared" si="9"/>
        <v>9</v>
      </c>
    </row>
    <row r="13" spans="1:31" ht="18" customHeight="1">
      <c r="A13" s="35">
        <v>2</v>
      </c>
      <c r="B13" s="36" t="s">
        <v>35</v>
      </c>
      <c r="C13" s="37">
        <v>2016</v>
      </c>
      <c r="D13" s="37" t="s">
        <v>24</v>
      </c>
      <c r="E13" s="36">
        <v>6.2</v>
      </c>
      <c r="F13" s="36">
        <v>7.3</v>
      </c>
      <c r="G13" s="36">
        <v>6.9</v>
      </c>
      <c r="H13" s="36">
        <v>6.1</v>
      </c>
      <c r="I13" s="39"/>
      <c r="J13" s="26">
        <f t="shared" si="0"/>
        <v>13.100000000000001</v>
      </c>
      <c r="K13" s="38">
        <v>6.2</v>
      </c>
      <c r="L13" s="38">
        <v>7.2</v>
      </c>
      <c r="M13" s="38">
        <v>6.5</v>
      </c>
      <c r="N13" s="38">
        <v>6.6</v>
      </c>
      <c r="O13" s="38">
        <v>0</v>
      </c>
      <c r="P13" s="39"/>
      <c r="Q13" s="26">
        <f t="shared" si="1"/>
        <v>13.1</v>
      </c>
      <c r="R13" s="40">
        <f t="shared" si="2"/>
        <v>26.200000000000003</v>
      </c>
      <c r="S13" s="41">
        <f t="shared" si="3"/>
        <v>10</v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>
        <f t="shared" si="5"/>
        <v>10</v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>
        <f t="shared" si="9"/>
        <v>10</v>
      </c>
    </row>
    <row r="14" spans="1:31" ht="18" customHeight="1">
      <c r="A14" s="35">
        <v>11</v>
      </c>
      <c r="B14" s="36" t="s">
        <v>36</v>
      </c>
      <c r="C14" s="37">
        <v>2016</v>
      </c>
      <c r="D14" s="37" t="s">
        <v>37</v>
      </c>
      <c r="E14" s="38">
        <v>6.2</v>
      </c>
      <c r="F14" s="38">
        <v>6.7</v>
      </c>
      <c r="G14" s="38">
        <v>7.2</v>
      </c>
      <c r="H14" s="38">
        <v>6.4</v>
      </c>
      <c r="I14" s="39"/>
      <c r="J14" s="26">
        <f t="shared" si="0"/>
        <v>13.100000000000001</v>
      </c>
      <c r="K14" s="38">
        <v>6.6</v>
      </c>
      <c r="L14" s="38">
        <v>6.6</v>
      </c>
      <c r="M14" s="38">
        <v>6.5</v>
      </c>
      <c r="N14" s="38">
        <v>6.2</v>
      </c>
      <c r="O14" s="38">
        <v>0</v>
      </c>
      <c r="P14" s="39"/>
      <c r="Q14" s="26">
        <f t="shared" si="1"/>
        <v>13.1</v>
      </c>
      <c r="R14" s="40">
        <f t="shared" si="2"/>
        <v>26.200000000000003</v>
      </c>
      <c r="S14" s="41">
        <f t="shared" si="3"/>
        <v>10</v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>
        <f t="shared" si="5"/>
        <v>10</v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>
        <f t="shared" si="9"/>
        <v>10</v>
      </c>
    </row>
    <row r="15" spans="1:31" ht="18" customHeight="1">
      <c r="A15" s="35">
        <v>16</v>
      </c>
      <c r="B15" s="36" t="s">
        <v>38</v>
      </c>
      <c r="C15" s="37">
        <v>2017</v>
      </c>
      <c r="D15" s="37" t="s">
        <v>37</v>
      </c>
      <c r="E15" s="38">
        <v>5.7</v>
      </c>
      <c r="F15" s="38">
        <v>6.7</v>
      </c>
      <c r="G15" s="38">
        <v>6.5</v>
      </c>
      <c r="H15" s="38">
        <v>6</v>
      </c>
      <c r="I15" s="39"/>
      <c r="J15" s="26">
        <f t="shared" si="0"/>
        <v>12.5</v>
      </c>
      <c r="K15" s="38">
        <v>5.9</v>
      </c>
      <c r="L15" s="38">
        <v>6.5</v>
      </c>
      <c r="M15" s="38">
        <v>6.7</v>
      </c>
      <c r="N15" s="38">
        <v>6.1</v>
      </c>
      <c r="O15" s="38">
        <v>0</v>
      </c>
      <c r="P15" s="39"/>
      <c r="Q15" s="26">
        <f t="shared" si="1"/>
        <v>12.6</v>
      </c>
      <c r="R15" s="40">
        <f t="shared" si="2"/>
        <v>25.1</v>
      </c>
      <c r="S15" s="41">
        <f t="shared" si="3"/>
        <v>12</v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>
        <f t="shared" si="5"/>
        <v>12</v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>
        <f t="shared" si="9"/>
        <v>12</v>
      </c>
    </row>
    <row r="16" spans="1:31" ht="18" customHeight="1">
      <c r="A16" s="35">
        <v>8</v>
      </c>
      <c r="B16" s="36" t="s">
        <v>39</v>
      </c>
      <c r="C16" s="37">
        <v>2015</v>
      </c>
      <c r="D16" s="37" t="s">
        <v>37</v>
      </c>
      <c r="E16" s="38">
        <v>4.5999999999999996</v>
      </c>
      <c r="F16" s="38">
        <v>4.8</v>
      </c>
      <c r="G16" s="38">
        <v>5.0999999999999996</v>
      </c>
      <c r="H16" s="38">
        <v>4.5999999999999996</v>
      </c>
      <c r="I16" s="39"/>
      <c r="J16" s="26">
        <f t="shared" si="0"/>
        <v>9.3999999999999986</v>
      </c>
      <c r="K16" s="38">
        <v>7.2</v>
      </c>
      <c r="L16" s="38">
        <v>7.1</v>
      </c>
      <c r="M16" s="38">
        <v>6.8</v>
      </c>
      <c r="N16" s="38">
        <v>6.7</v>
      </c>
      <c r="O16" s="38">
        <v>0</v>
      </c>
      <c r="P16" s="39"/>
      <c r="Q16" s="26">
        <f t="shared" si="1"/>
        <v>13.899999999999999</v>
      </c>
      <c r="R16" s="40">
        <f t="shared" si="2"/>
        <v>23.299999999999997</v>
      </c>
      <c r="S16" s="41">
        <f t="shared" si="3"/>
        <v>13</v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>
        <f t="shared" si="5"/>
        <v>13</v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>
        <f t="shared" si="9"/>
        <v>13</v>
      </c>
    </row>
    <row r="17" spans="1:31" ht="18" customHeight="1">
      <c r="A17" s="35">
        <v>10</v>
      </c>
      <c r="B17" s="36" t="s">
        <v>40</v>
      </c>
      <c r="C17" s="37">
        <v>2017</v>
      </c>
      <c r="D17" s="37" t="s">
        <v>22</v>
      </c>
      <c r="E17" s="38">
        <v>4.8</v>
      </c>
      <c r="F17" s="38">
        <v>4.9000000000000004</v>
      </c>
      <c r="G17" s="38">
        <v>4.7</v>
      </c>
      <c r="H17" s="38">
        <v>4.9000000000000004</v>
      </c>
      <c r="I17" s="39"/>
      <c r="J17" s="26">
        <f t="shared" si="0"/>
        <v>9.6999999999999993</v>
      </c>
      <c r="K17" s="38">
        <v>6.3</v>
      </c>
      <c r="L17" s="38">
        <v>7</v>
      </c>
      <c r="M17" s="38">
        <v>6.3</v>
      </c>
      <c r="N17" s="38">
        <v>6.2</v>
      </c>
      <c r="O17" s="38">
        <v>0</v>
      </c>
      <c r="P17" s="39"/>
      <c r="Q17" s="26">
        <f t="shared" si="1"/>
        <v>12.6</v>
      </c>
      <c r="R17" s="40">
        <f t="shared" si="2"/>
        <v>22.299999999999997</v>
      </c>
      <c r="S17" s="41">
        <f t="shared" si="3"/>
        <v>14</v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>
        <f t="shared" si="5"/>
        <v>14</v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>
        <f t="shared" si="9"/>
        <v>14</v>
      </c>
    </row>
    <row r="18" spans="1:31" ht="18" customHeight="1">
      <c r="A18" s="35">
        <v>3</v>
      </c>
      <c r="B18" s="36" t="s">
        <v>41</v>
      </c>
      <c r="C18" s="37">
        <v>2016</v>
      </c>
      <c r="D18" s="37" t="s">
        <v>42</v>
      </c>
      <c r="E18" s="38">
        <v>2.8</v>
      </c>
      <c r="F18" s="38">
        <v>3.1</v>
      </c>
      <c r="G18" s="38">
        <v>3.6</v>
      </c>
      <c r="H18" s="38">
        <v>2.8</v>
      </c>
      <c r="I18" s="39"/>
      <c r="J18" s="26">
        <f t="shared" si="0"/>
        <v>5.9</v>
      </c>
      <c r="K18" s="38">
        <v>6.4</v>
      </c>
      <c r="L18" s="38">
        <v>6.7</v>
      </c>
      <c r="M18" s="38">
        <v>6.7</v>
      </c>
      <c r="N18" s="38">
        <v>6.5</v>
      </c>
      <c r="O18" s="38">
        <v>0</v>
      </c>
      <c r="P18" s="39"/>
      <c r="Q18" s="26">
        <f t="shared" si="1"/>
        <v>13.2</v>
      </c>
      <c r="R18" s="40">
        <f t="shared" si="2"/>
        <v>19.100000000000001</v>
      </c>
      <c r="S18" s="41">
        <f t="shared" si="3"/>
        <v>15</v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>
        <f t="shared" si="5"/>
        <v>15</v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>
        <f t="shared" si="9"/>
        <v>15</v>
      </c>
    </row>
    <row r="19" spans="1:31" ht="18" customHeight="1">
      <c r="A19" s="35">
        <v>6</v>
      </c>
      <c r="B19" s="36" t="s">
        <v>43</v>
      </c>
      <c r="C19" s="37">
        <v>2016</v>
      </c>
      <c r="D19" s="37" t="s">
        <v>22</v>
      </c>
      <c r="E19" s="38">
        <v>2.1</v>
      </c>
      <c r="F19" s="38">
        <v>1.9</v>
      </c>
      <c r="G19" s="38">
        <v>2.1</v>
      </c>
      <c r="H19" s="38">
        <v>2</v>
      </c>
      <c r="I19" s="39"/>
      <c r="J19" s="26">
        <f t="shared" si="0"/>
        <v>4.0999999999999996</v>
      </c>
      <c r="K19" s="38">
        <v>6.4</v>
      </c>
      <c r="L19" s="38">
        <v>7.2</v>
      </c>
      <c r="M19" s="38">
        <v>6.8</v>
      </c>
      <c r="N19" s="38">
        <v>7.1</v>
      </c>
      <c r="O19" s="38">
        <v>0</v>
      </c>
      <c r="P19" s="39"/>
      <c r="Q19" s="26">
        <f t="shared" si="1"/>
        <v>13.899999999999999</v>
      </c>
      <c r="R19" s="40">
        <f t="shared" si="2"/>
        <v>18</v>
      </c>
      <c r="S19" s="41">
        <f t="shared" si="3"/>
        <v>16</v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>
        <f t="shared" si="5"/>
        <v>16</v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>
        <f t="shared" si="9"/>
        <v>16</v>
      </c>
    </row>
    <row r="20" spans="1:31" ht="18" customHeight="1">
      <c r="A20" s="35">
        <v>17</v>
      </c>
      <c r="B20" s="36"/>
      <c r="C20" s="37"/>
      <c r="D20" s="37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35">
        <v>18</v>
      </c>
      <c r="B21" s="36"/>
      <c r="C21" s="37"/>
      <c r="D21" s="37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35">
        <v>21</v>
      </c>
      <c r="B22" s="44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35">
        <v>22</v>
      </c>
      <c r="B23" s="44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46">
        <v>23</v>
      </c>
      <c r="B24" s="44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46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35">
        <v>19</v>
      </c>
      <c r="B26" s="44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20</v>
      </c>
      <c r="B27" s="44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C29" s="47"/>
      <c r="D29" s="47"/>
      <c r="AB29" s="2"/>
      <c r="AD29" s="3"/>
      <c r="AE29" s="3"/>
    </row>
    <row r="30" spans="1:31" ht="14.25" customHeight="1">
      <c r="C30" s="47"/>
      <c r="D30" s="47"/>
      <c r="AB30" s="2"/>
      <c r="AD30" s="3"/>
      <c r="AE30" s="3"/>
    </row>
    <row r="31" spans="1:31" ht="14.25" customHeight="1">
      <c r="AB31" s="2"/>
      <c r="AD31" s="3"/>
      <c r="AE31" s="3"/>
    </row>
    <row r="32" spans="1:31" ht="14.25" customHeight="1"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</sheetData>
  <autoFilter ref="A3:AE27" xr:uid="{00000000-0009-0000-0000-000000000000}">
    <sortState xmlns:xlrd2="http://schemas.microsoft.com/office/spreadsheetml/2017/richdata2" ref="A3:AE27">
      <sortCondition ref="AE3:AE27"/>
    </sortState>
  </autoFilter>
  <conditionalFormatting sqref="Z3:Z27">
    <cfRule type="expression" dxfId="95" priority="1">
      <formula>R$2&gt;=6</formula>
    </cfRule>
  </conditionalFormatting>
  <conditionalFormatting sqref="AB3:AB27">
    <cfRule type="expression" dxfId="94" priority="2">
      <formula>R$2&lt;6</formula>
    </cfRule>
  </conditionalFormatting>
  <conditionalFormatting sqref="AA3:AA27">
    <cfRule type="expression" dxfId="93" priority="3">
      <formula>R$2&gt;=6</formula>
    </cfRule>
  </conditionalFormatting>
  <conditionalFormatting sqref="AC3:AC27">
    <cfRule type="expression" dxfId="92" priority="4">
      <formula>R$2&lt;6</formula>
    </cfRule>
  </conditionalFormatting>
  <conditionalFormatting sqref="Z3:Z27">
    <cfRule type="expression" dxfId="91" priority="5">
      <formula>R$2&lt;5</formula>
    </cfRule>
  </conditionalFormatting>
  <conditionalFormatting sqref="AB3:AB27">
    <cfRule type="expression" dxfId="90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135</v>
      </c>
      <c r="AB1" s="2"/>
      <c r="AD1" s="3"/>
      <c r="AE1" s="3"/>
    </row>
    <row r="2" spans="1:31" ht="14.25" customHeight="1">
      <c r="A2" s="4"/>
      <c r="B2" s="5"/>
      <c r="C2" s="6"/>
      <c r="R2" s="7">
        <f>COUNT(R4:R26)</f>
        <v>7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5</v>
      </c>
      <c r="B4" s="22" t="s">
        <v>136</v>
      </c>
      <c r="C4" s="23">
        <v>2013</v>
      </c>
      <c r="D4" s="23" t="s">
        <v>62</v>
      </c>
      <c r="E4" s="24">
        <v>7.6</v>
      </c>
      <c r="F4" s="24">
        <v>8.1</v>
      </c>
      <c r="G4" s="24">
        <v>7.6</v>
      </c>
      <c r="H4" s="24">
        <v>7.2</v>
      </c>
      <c r="I4" s="25"/>
      <c r="J4" s="27">
        <f t="shared" ref="J4:J27" si="0">IF(E4="","",(MEDIAN(E4:H4)*2)-I4)</f>
        <v>15.2</v>
      </c>
      <c r="K4" s="24">
        <v>7.2</v>
      </c>
      <c r="L4" s="24">
        <v>7.6</v>
      </c>
      <c r="M4" s="24">
        <v>7.3</v>
      </c>
      <c r="N4" s="24">
        <v>7.2</v>
      </c>
      <c r="O4" s="24">
        <v>3.6</v>
      </c>
      <c r="P4" s="25"/>
      <c r="Q4" s="27">
        <f t="shared" ref="Q4:Q27" si="1">IF(K4="","",(MEDIAN(K4:N4)*2)+O4-P4)</f>
        <v>18.100000000000001</v>
      </c>
      <c r="R4" s="28">
        <f t="shared" ref="R4:R27" si="2">IF(J4="","",J4+Q4)</f>
        <v>33.299999999999997</v>
      </c>
      <c r="S4" s="29">
        <f t="shared" ref="S4:S27" si="3">IF(R4="","",_xlfn.RANK.EQ(R4,R$4:R$26))</f>
        <v>1</v>
      </c>
      <c r="T4" s="24">
        <v>7.7</v>
      </c>
      <c r="U4" s="24">
        <v>7.6</v>
      </c>
      <c r="V4" s="24">
        <v>7.6</v>
      </c>
      <c r="W4" s="24">
        <v>6.9</v>
      </c>
      <c r="X4" s="24">
        <v>3.6</v>
      </c>
      <c r="Y4" s="30"/>
      <c r="Z4" s="31">
        <f t="shared" ref="Z4:Z27" si="4">IF(T4="","",(MEDIAN(T4:W4)*2)+X4-Y4)</f>
        <v>18.8</v>
      </c>
      <c r="AA4" s="32">
        <f t="shared" ref="AA4:AA27" si="5">IF(S4="","",IF(Z4="",S4,_xlfn.RANK.EQ(Z4,Z$4:Z$25)))</f>
        <v>1</v>
      </c>
      <c r="AB4" s="33">
        <f t="shared" ref="AB4:AB27" si="6">IF(Z4="","",R4+Z4)</f>
        <v>52.099999999999994</v>
      </c>
      <c r="AC4" s="32">
        <f t="shared" ref="AC4:AC27" si="7">IF(S4="","",IF(AB4="","",_xlfn.RANK.EQ(AB4,AB$4:AB$25)))</f>
        <v>1</v>
      </c>
      <c r="AD4" s="34">
        <f t="shared" ref="AD4:AD25" si="8">IF(R$2&lt;6,AB4,Z4)</f>
        <v>18.8</v>
      </c>
      <c r="AE4" s="32">
        <f t="shared" ref="AE4:AE25" si="9">IF(R$2&lt;6,AC4,AA4)</f>
        <v>1</v>
      </c>
    </row>
    <row r="5" spans="1:31" ht="18" customHeight="1">
      <c r="A5" s="35">
        <v>6</v>
      </c>
      <c r="B5" s="36" t="s">
        <v>137</v>
      </c>
      <c r="C5" s="37">
        <v>2012</v>
      </c>
      <c r="D5" s="37" t="s">
        <v>62</v>
      </c>
      <c r="E5" s="38">
        <v>7.5</v>
      </c>
      <c r="F5" s="38">
        <v>7.7</v>
      </c>
      <c r="G5" s="38">
        <v>7.3</v>
      </c>
      <c r="H5" s="38">
        <v>7.4</v>
      </c>
      <c r="I5" s="39"/>
      <c r="J5" s="26">
        <f t="shared" si="0"/>
        <v>14.9</v>
      </c>
      <c r="K5" s="38">
        <v>7.6</v>
      </c>
      <c r="L5" s="38">
        <v>7.4</v>
      </c>
      <c r="M5" s="38">
        <v>7.4</v>
      </c>
      <c r="N5" s="38">
        <v>7.4</v>
      </c>
      <c r="O5" s="38">
        <v>3.4</v>
      </c>
      <c r="P5" s="39"/>
      <c r="Q5" s="26">
        <f t="shared" si="1"/>
        <v>18.2</v>
      </c>
      <c r="R5" s="40">
        <f t="shared" si="2"/>
        <v>33.1</v>
      </c>
      <c r="S5" s="41">
        <f t="shared" si="3"/>
        <v>2</v>
      </c>
      <c r="T5" s="38">
        <v>7.5</v>
      </c>
      <c r="U5" s="38">
        <v>7.5</v>
      </c>
      <c r="V5" s="38">
        <v>7.4</v>
      </c>
      <c r="W5" s="38">
        <v>7.2</v>
      </c>
      <c r="X5" s="38">
        <v>3.4</v>
      </c>
      <c r="Y5" s="42"/>
      <c r="Z5" s="31">
        <f t="shared" si="4"/>
        <v>18.3</v>
      </c>
      <c r="AA5" s="32">
        <f t="shared" si="5"/>
        <v>2</v>
      </c>
      <c r="AB5" s="31">
        <f t="shared" si="6"/>
        <v>51.400000000000006</v>
      </c>
      <c r="AC5" s="32">
        <f t="shared" si="7"/>
        <v>2</v>
      </c>
      <c r="AD5" s="43">
        <f t="shared" si="8"/>
        <v>18.3</v>
      </c>
      <c r="AE5" s="32">
        <f t="shared" si="9"/>
        <v>2</v>
      </c>
    </row>
    <row r="6" spans="1:31" ht="18" customHeight="1">
      <c r="A6" s="35">
        <v>7</v>
      </c>
      <c r="B6" s="36" t="s">
        <v>138</v>
      </c>
      <c r="C6" s="37">
        <v>2011</v>
      </c>
      <c r="D6" s="37" t="s">
        <v>62</v>
      </c>
      <c r="E6" s="38">
        <v>7</v>
      </c>
      <c r="F6" s="38">
        <v>6.7</v>
      </c>
      <c r="G6" s="38">
        <v>6.5</v>
      </c>
      <c r="H6" s="38">
        <v>6.8</v>
      </c>
      <c r="I6" s="39"/>
      <c r="J6" s="26">
        <f t="shared" si="0"/>
        <v>13.5</v>
      </c>
      <c r="K6" s="38">
        <v>6.9</v>
      </c>
      <c r="L6" s="38">
        <v>6.9</v>
      </c>
      <c r="M6" s="38">
        <v>7.3</v>
      </c>
      <c r="N6" s="38">
        <v>6.9</v>
      </c>
      <c r="O6" s="38">
        <v>3.3</v>
      </c>
      <c r="P6" s="39"/>
      <c r="Q6" s="26">
        <f t="shared" si="1"/>
        <v>17.100000000000001</v>
      </c>
      <c r="R6" s="40">
        <f t="shared" si="2"/>
        <v>30.6</v>
      </c>
      <c r="S6" s="41">
        <f t="shared" si="3"/>
        <v>3</v>
      </c>
      <c r="T6" s="38">
        <v>6.9</v>
      </c>
      <c r="U6" s="38">
        <v>6.9</v>
      </c>
      <c r="V6" s="38">
        <v>7.2</v>
      </c>
      <c r="W6" s="38">
        <v>6.5</v>
      </c>
      <c r="X6" s="38">
        <v>3.3</v>
      </c>
      <c r="Y6" s="42"/>
      <c r="Z6" s="31">
        <f t="shared" si="4"/>
        <v>17.100000000000001</v>
      </c>
      <c r="AA6" s="32">
        <f t="shared" si="5"/>
        <v>3</v>
      </c>
      <c r="AB6" s="31">
        <f t="shared" si="6"/>
        <v>47.7</v>
      </c>
      <c r="AC6" s="32">
        <f t="shared" si="7"/>
        <v>3</v>
      </c>
      <c r="AD6" s="43">
        <f t="shared" si="8"/>
        <v>17.100000000000001</v>
      </c>
      <c r="AE6" s="32">
        <f t="shared" si="9"/>
        <v>3</v>
      </c>
    </row>
    <row r="7" spans="1:31" ht="18" customHeight="1">
      <c r="A7" s="35">
        <v>1</v>
      </c>
      <c r="B7" s="36" t="s">
        <v>139</v>
      </c>
      <c r="C7" s="37">
        <v>2013</v>
      </c>
      <c r="D7" s="37" t="s">
        <v>62</v>
      </c>
      <c r="E7" s="38">
        <v>6.8</v>
      </c>
      <c r="F7" s="38">
        <v>7.3</v>
      </c>
      <c r="G7" s="38">
        <v>6.9</v>
      </c>
      <c r="H7" s="38">
        <v>6.9</v>
      </c>
      <c r="I7" s="39"/>
      <c r="J7" s="26">
        <f t="shared" si="0"/>
        <v>13.8</v>
      </c>
      <c r="K7" s="38">
        <v>7.1</v>
      </c>
      <c r="L7" s="38">
        <v>6.5</v>
      </c>
      <c r="M7" s="38">
        <v>6.8</v>
      </c>
      <c r="N7" s="38">
        <v>6.8</v>
      </c>
      <c r="O7" s="38">
        <v>2.8</v>
      </c>
      <c r="P7" s="39"/>
      <c r="Q7" s="26">
        <f t="shared" si="1"/>
        <v>16.399999999999999</v>
      </c>
      <c r="R7" s="40">
        <f t="shared" si="2"/>
        <v>30.2</v>
      </c>
      <c r="S7" s="41">
        <f t="shared" si="3"/>
        <v>4</v>
      </c>
      <c r="T7" s="38">
        <v>6.9</v>
      </c>
      <c r="U7" s="38">
        <v>6.9</v>
      </c>
      <c r="V7" s="38">
        <v>6.4</v>
      </c>
      <c r="W7" s="38">
        <v>6.5</v>
      </c>
      <c r="X7" s="38">
        <v>2.8</v>
      </c>
      <c r="Y7" s="42"/>
      <c r="Z7" s="31">
        <f t="shared" si="4"/>
        <v>16.2</v>
      </c>
      <c r="AA7" s="32">
        <f t="shared" si="5"/>
        <v>4</v>
      </c>
      <c r="AB7" s="31">
        <f t="shared" si="6"/>
        <v>46.4</v>
      </c>
      <c r="AC7" s="32">
        <f t="shared" si="7"/>
        <v>4</v>
      </c>
      <c r="AD7" s="43">
        <f t="shared" si="8"/>
        <v>16.2</v>
      </c>
      <c r="AE7" s="32">
        <f t="shared" si="9"/>
        <v>4</v>
      </c>
    </row>
    <row r="8" spans="1:31" ht="18" customHeight="1">
      <c r="A8" s="35">
        <v>3</v>
      </c>
      <c r="B8" s="36" t="s">
        <v>140</v>
      </c>
      <c r="C8" s="37">
        <v>2010</v>
      </c>
      <c r="D8" s="37" t="s">
        <v>62</v>
      </c>
      <c r="E8" s="38">
        <v>5.4</v>
      </c>
      <c r="F8" s="38">
        <v>5.8</v>
      </c>
      <c r="G8" s="38">
        <v>6</v>
      </c>
      <c r="H8" s="38">
        <v>5.8</v>
      </c>
      <c r="I8" s="39"/>
      <c r="J8" s="26">
        <f t="shared" si="0"/>
        <v>11.6</v>
      </c>
      <c r="K8" s="38">
        <v>5.8</v>
      </c>
      <c r="L8" s="38">
        <v>5.9</v>
      </c>
      <c r="M8" s="38">
        <v>5.8</v>
      </c>
      <c r="N8" s="38">
        <v>5.8</v>
      </c>
      <c r="O8" s="38">
        <v>3.3</v>
      </c>
      <c r="P8" s="39"/>
      <c r="Q8" s="26">
        <f t="shared" si="1"/>
        <v>14.899999999999999</v>
      </c>
      <c r="R8" s="40">
        <f t="shared" si="2"/>
        <v>26.5</v>
      </c>
      <c r="S8" s="41">
        <f t="shared" si="3"/>
        <v>5</v>
      </c>
      <c r="T8" s="38">
        <v>5.8</v>
      </c>
      <c r="U8" s="38">
        <v>6.1</v>
      </c>
      <c r="V8" s="38">
        <v>6.6</v>
      </c>
      <c r="W8" s="38">
        <v>5.9</v>
      </c>
      <c r="X8" s="38">
        <v>2.8</v>
      </c>
      <c r="Y8" s="42"/>
      <c r="Z8" s="31">
        <f t="shared" si="4"/>
        <v>14.8</v>
      </c>
      <c r="AA8" s="32">
        <f t="shared" si="5"/>
        <v>5</v>
      </c>
      <c r="AB8" s="31">
        <f t="shared" si="6"/>
        <v>41.3</v>
      </c>
      <c r="AC8" s="32">
        <f t="shared" si="7"/>
        <v>5</v>
      </c>
      <c r="AD8" s="43">
        <f t="shared" si="8"/>
        <v>14.8</v>
      </c>
      <c r="AE8" s="32">
        <f t="shared" si="9"/>
        <v>5</v>
      </c>
    </row>
    <row r="9" spans="1:31" ht="18" customHeight="1">
      <c r="A9" s="35">
        <v>4</v>
      </c>
      <c r="B9" s="36" t="s">
        <v>141</v>
      </c>
      <c r="C9" s="37">
        <v>2009</v>
      </c>
      <c r="D9" s="37" t="s">
        <v>62</v>
      </c>
      <c r="E9" s="38">
        <v>1.4</v>
      </c>
      <c r="F9" s="38">
        <v>1.4</v>
      </c>
      <c r="G9" s="38">
        <v>1.5</v>
      </c>
      <c r="H9" s="38">
        <v>1.4</v>
      </c>
      <c r="I9" s="39"/>
      <c r="J9" s="26">
        <f t="shared" si="0"/>
        <v>2.8</v>
      </c>
      <c r="K9" s="38">
        <v>5.3</v>
      </c>
      <c r="L9" s="38">
        <v>6</v>
      </c>
      <c r="M9" s="38">
        <v>5.7</v>
      </c>
      <c r="N9" s="38">
        <v>5.6</v>
      </c>
      <c r="O9" s="38">
        <v>2.7</v>
      </c>
      <c r="P9" s="39"/>
      <c r="Q9" s="26">
        <f t="shared" si="1"/>
        <v>14</v>
      </c>
      <c r="R9" s="40">
        <f t="shared" si="2"/>
        <v>16.8</v>
      </c>
      <c r="S9" s="41">
        <f t="shared" si="3"/>
        <v>6</v>
      </c>
      <c r="T9" s="39"/>
      <c r="U9" s="39"/>
      <c r="V9" s="39"/>
      <c r="W9" s="39"/>
      <c r="X9" s="39"/>
      <c r="Y9" s="42"/>
      <c r="Z9" s="31" t="str">
        <f t="shared" si="4"/>
        <v/>
      </c>
      <c r="AA9" s="32">
        <f t="shared" si="5"/>
        <v>6</v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>
        <f t="shared" si="9"/>
        <v>6</v>
      </c>
    </row>
    <row r="10" spans="1:31" ht="18" customHeight="1">
      <c r="A10" s="35">
        <v>2</v>
      </c>
      <c r="B10" s="36" t="s">
        <v>142</v>
      </c>
      <c r="C10" s="37">
        <v>2011</v>
      </c>
      <c r="D10" s="37" t="s">
        <v>62</v>
      </c>
      <c r="E10" s="38">
        <v>0</v>
      </c>
      <c r="F10" s="38">
        <v>0</v>
      </c>
      <c r="G10" s="38">
        <v>0</v>
      </c>
      <c r="H10" s="38">
        <v>0</v>
      </c>
      <c r="I10" s="39"/>
      <c r="J10" s="26">
        <f t="shared" si="0"/>
        <v>0</v>
      </c>
      <c r="K10" s="38">
        <v>5.7</v>
      </c>
      <c r="L10" s="38">
        <v>6.8</v>
      </c>
      <c r="M10" s="38">
        <v>5.8</v>
      </c>
      <c r="N10" s="38">
        <v>5.7</v>
      </c>
      <c r="O10" s="38">
        <v>2.8</v>
      </c>
      <c r="P10" s="39"/>
      <c r="Q10" s="26">
        <f t="shared" si="1"/>
        <v>14.3</v>
      </c>
      <c r="R10" s="40">
        <f t="shared" si="2"/>
        <v>14.3</v>
      </c>
      <c r="S10" s="41">
        <f t="shared" si="3"/>
        <v>7</v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>
        <f t="shared" si="5"/>
        <v>7</v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>
        <f t="shared" si="9"/>
        <v>7</v>
      </c>
    </row>
    <row r="11" spans="1:31" ht="18" customHeight="1">
      <c r="A11" s="35">
        <v>9</v>
      </c>
      <c r="B11" s="36"/>
      <c r="C11" s="45"/>
      <c r="D11" s="45"/>
      <c r="E11" s="39"/>
      <c r="F11" s="39"/>
      <c r="G11" s="39"/>
      <c r="H11" s="39"/>
      <c r="I11" s="39"/>
      <c r="J11" s="26" t="str">
        <f t="shared" si="0"/>
        <v/>
      </c>
      <c r="K11" s="39"/>
      <c r="L11" s="39"/>
      <c r="M11" s="39"/>
      <c r="N11" s="39"/>
      <c r="O11" s="39"/>
      <c r="P11" s="39"/>
      <c r="Q11" s="26" t="str">
        <f t="shared" si="1"/>
        <v/>
      </c>
      <c r="R11" s="40" t="str">
        <f t="shared" si="2"/>
        <v/>
      </c>
      <c r="S11" s="41" t="str">
        <f t="shared" si="3"/>
        <v/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 t="str">
        <f t="shared" si="5"/>
        <v/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 t="str">
        <f t="shared" si="9"/>
        <v/>
      </c>
    </row>
    <row r="12" spans="1:31" ht="18" customHeight="1">
      <c r="A12" s="35">
        <v>10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35">
        <v>11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35">
        <v>12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35">
        <v>13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35">
        <v>14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35">
        <v>15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35">
        <v>16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35">
        <v>17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35">
        <v>18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35">
        <v>19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35">
        <v>20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35">
        <v>23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35">
        <v>24</v>
      </c>
      <c r="B24" s="44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46">
        <v>25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35">
        <v>21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22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C30" s="47"/>
      <c r="D30" s="47"/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12000000}">
    <sortState xmlns:xlrd2="http://schemas.microsoft.com/office/spreadsheetml/2017/richdata2" ref="A3:AE27">
      <sortCondition ref="AE3:AE27"/>
    </sortState>
  </autoFilter>
  <conditionalFormatting sqref="AA17">
    <cfRule type="expression" dxfId="33" priority="1">
      <formula>#REF!&gt;=6</formula>
    </cfRule>
  </conditionalFormatting>
  <conditionalFormatting sqref="AC17">
    <cfRule type="expression" dxfId="32" priority="2">
      <formula>#REF!&lt;6</formula>
    </cfRule>
  </conditionalFormatting>
  <conditionalFormatting sqref="Z3:Z27">
    <cfRule type="expression" dxfId="31" priority="3">
      <formula>R$2&gt;=6</formula>
    </cfRule>
  </conditionalFormatting>
  <conditionalFormatting sqref="AB3:AB27">
    <cfRule type="expression" dxfId="30" priority="4">
      <formula>R$2&lt;6</formula>
    </cfRule>
  </conditionalFormatting>
  <conditionalFormatting sqref="AA3:AA27">
    <cfRule type="expression" dxfId="29" priority="5">
      <formula>R$2&gt;=6</formula>
    </cfRule>
  </conditionalFormatting>
  <conditionalFormatting sqref="AC3:AC27">
    <cfRule type="expression" dxfId="28" priority="6">
      <formula>R$2&lt;6</formula>
    </cfRule>
  </conditionalFormatting>
  <conditionalFormatting sqref="Z3:Z27">
    <cfRule type="expression" dxfId="27" priority="7">
      <formula>R$2&lt;5</formula>
    </cfRule>
  </conditionalFormatting>
  <conditionalFormatting sqref="AB3:AB27">
    <cfRule type="expression" dxfId="26" priority="8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143</v>
      </c>
      <c r="AB1" s="2"/>
      <c r="AD1" s="3"/>
      <c r="AE1" s="3"/>
    </row>
    <row r="2" spans="1:31" ht="14.25" customHeight="1">
      <c r="A2" s="4"/>
      <c r="B2" s="5"/>
      <c r="C2" s="6"/>
      <c r="R2" s="7">
        <f>COUNT(R4:R27)</f>
        <v>6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2</v>
      </c>
      <c r="B4" s="36" t="s">
        <v>144</v>
      </c>
      <c r="C4" s="37">
        <v>2013</v>
      </c>
      <c r="D4" s="37" t="s">
        <v>32</v>
      </c>
      <c r="E4" s="24">
        <v>8</v>
      </c>
      <c r="F4" s="24">
        <v>7.9</v>
      </c>
      <c r="G4" s="24">
        <v>7.9</v>
      </c>
      <c r="H4" s="24">
        <v>7.6</v>
      </c>
      <c r="I4" s="25"/>
      <c r="J4" s="27">
        <f t="shared" ref="J4:J27" si="0">IF(E4="","",(MEDIAN(E4:H4)*2)-I4)</f>
        <v>15.8</v>
      </c>
      <c r="K4" s="24">
        <v>7.3</v>
      </c>
      <c r="L4" s="24">
        <v>7.2</v>
      </c>
      <c r="M4" s="24">
        <v>7.8</v>
      </c>
      <c r="N4" s="24">
        <v>6.8</v>
      </c>
      <c r="O4" s="24">
        <v>6.1</v>
      </c>
      <c r="P4" s="25"/>
      <c r="Q4" s="27">
        <f t="shared" ref="Q4:Q27" si="1">IF(K4="","",(MEDIAN(K4:N4)*2)+O4-P4)</f>
        <v>20.6</v>
      </c>
      <c r="R4" s="28">
        <f t="shared" ref="R4:R27" si="2">IF(J4="","",J4+Q4)</f>
        <v>36.400000000000006</v>
      </c>
      <c r="S4" s="29">
        <f t="shared" ref="S4:S27" si="3">IF(R4="","",_xlfn.RANK.EQ(R4,R$4:R$27))</f>
        <v>1</v>
      </c>
      <c r="T4" s="24">
        <v>7.5</v>
      </c>
      <c r="U4" s="24">
        <v>7.3</v>
      </c>
      <c r="V4" s="24">
        <v>7.5</v>
      </c>
      <c r="W4" s="24">
        <v>6.8</v>
      </c>
      <c r="X4" s="24">
        <v>6.1</v>
      </c>
      <c r="Y4" s="30"/>
      <c r="Z4" s="31">
        <f t="shared" ref="Z4:Z27" si="4">IF(T4="","",(MEDIAN(T4:W4)*2)+X4-Y4)</f>
        <v>20.9</v>
      </c>
      <c r="AA4" s="32">
        <f t="shared" ref="AA4:AA27" si="5">IF(S4="","",IF(Z4="",S4,_xlfn.RANK.EQ(Z4,Z$4:Z$25)))</f>
        <v>1</v>
      </c>
      <c r="AB4" s="33">
        <f t="shared" ref="AB4:AB27" si="6">IF(Z4="","",R4+Z4)</f>
        <v>57.300000000000004</v>
      </c>
      <c r="AC4" s="32">
        <f t="shared" ref="AC4:AC27" si="7">IF(S4="","",IF(AB4="","",_xlfn.RANK.EQ(AB4,AB$4:AB$25)))</f>
        <v>1</v>
      </c>
      <c r="AD4" s="34">
        <f t="shared" ref="AD4:AD25" si="8">IF(R$2&lt;6,AB4,Z4)</f>
        <v>20.9</v>
      </c>
      <c r="AE4" s="32">
        <f t="shared" ref="AE4:AE25" si="9">IF(R$2&lt;6,AC4,AA4)</f>
        <v>1</v>
      </c>
    </row>
    <row r="5" spans="1:31" ht="18" customHeight="1">
      <c r="A5" s="35">
        <v>4</v>
      </c>
      <c r="B5" s="36" t="s">
        <v>145</v>
      </c>
      <c r="C5" s="45">
        <v>2011</v>
      </c>
      <c r="D5" s="45" t="s">
        <v>32</v>
      </c>
      <c r="E5" s="38">
        <v>8.1</v>
      </c>
      <c r="F5" s="38">
        <v>8.1999999999999993</v>
      </c>
      <c r="G5" s="38">
        <v>7.8</v>
      </c>
      <c r="H5" s="38">
        <v>8</v>
      </c>
      <c r="I5" s="39"/>
      <c r="J5" s="26">
        <f t="shared" si="0"/>
        <v>16.100000000000001</v>
      </c>
      <c r="K5" s="38">
        <v>7.9</v>
      </c>
      <c r="L5" s="38">
        <v>7.9</v>
      </c>
      <c r="M5" s="38">
        <v>7.8</v>
      </c>
      <c r="N5" s="38">
        <v>7.9</v>
      </c>
      <c r="O5" s="38">
        <v>4.5</v>
      </c>
      <c r="P5" s="39"/>
      <c r="Q5" s="26">
        <f t="shared" si="1"/>
        <v>20.3</v>
      </c>
      <c r="R5" s="40">
        <f t="shared" si="2"/>
        <v>36.400000000000006</v>
      </c>
      <c r="S5" s="41">
        <f t="shared" si="3"/>
        <v>1</v>
      </c>
      <c r="T5" s="38">
        <v>8</v>
      </c>
      <c r="U5" s="38">
        <v>8.3000000000000007</v>
      </c>
      <c r="V5" s="38">
        <v>7.8</v>
      </c>
      <c r="W5" s="38">
        <v>8</v>
      </c>
      <c r="X5" s="38">
        <v>4.5</v>
      </c>
      <c r="Y5" s="42"/>
      <c r="Z5" s="31">
        <f t="shared" si="4"/>
        <v>20.5</v>
      </c>
      <c r="AA5" s="32">
        <f t="shared" si="5"/>
        <v>2</v>
      </c>
      <c r="AB5" s="31">
        <f t="shared" si="6"/>
        <v>56.900000000000006</v>
      </c>
      <c r="AC5" s="32">
        <f t="shared" si="7"/>
        <v>2</v>
      </c>
      <c r="AD5" s="43">
        <f t="shared" si="8"/>
        <v>20.5</v>
      </c>
      <c r="AE5" s="32">
        <f t="shared" si="9"/>
        <v>2</v>
      </c>
    </row>
    <row r="6" spans="1:31" ht="18" customHeight="1">
      <c r="A6" s="35">
        <v>5</v>
      </c>
      <c r="B6" s="36" t="s">
        <v>146</v>
      </c>
      <c r="C6" s="45">
        <v>2010</v>
      </c>
      <c r="D6" s="45" t="s">
        <v>27</v>
      </c>
      <c r="E6" s="38">
        <v>7.1</v>
      </c>
      <c r="F6" s="38">
        <v>7.6</v>
      </c>
      <c r="G6" s="38">
        <v>7.6</v>
      </c>
      <c r="H6" s="38">
        <v>7.5</v>
      </c>
      <c r="I6" s="39"/>
      <c r="J6" s="26">
        <f t="shared" si="0"/>
        <v>15.1</v>
      </c>
      <c r="K6" s="38">
        <v>7.3</v>
      </c>
      <c r="L6" s="38">
        <v>7.4</v>
      </c>
      <c r="M6" s="38">
        <v>7</v>
      </c>
      <c r="N6" s="38">
        <v>6.9</v>
      </c>
      <c r="O6" s="38">
        <v>4</v>
      </c>
      <c r="P6" s="39"/>
      <c r="Q6" s="26">
        <f t="shared" si="1"/>
        <v>18.3</v>
      </c>
      <c r="R6" s="40">
        <f t="shared" si="2"/>
        <v>33.4</v>
      </c>
      <c r="S6" s="41">
        <f t="shared" si="3"/>
        <v>3</v>
      </c>
      <c r="T6" s="38">
        <v>7</v>
      </c>
      <c r="U6" s="38">
        <v>7.6</v>
      </c>
      <c r="V6" s="38">
        <v>7.5</v>
      </c>
      <c r="W6" s="38">
        <v>7.2</v>
      </c>
      <c r="X6" s="38">
        <v>4</v>
      </c>
      <c r="Y6" s="42"/>
      <c r="Z6" s="31">
        <f t="shared" si="4"/>
        <v>18.7</v>
      </c>
      <c r="AA6" s="32">
        <f t="shared" si="5"/>
        <v>3</v>
      </c>
      <c r="AB6" s="31">
        <f t="shared" si="6"/>
        <v>52.099999999999994</v>
      </c>
      <c r="AC6" s="32">
        <f t="shared" si="7"/>
        <v>3</v>
      </c>
      <c r="AD6" s="43">
        <f t="shared" si="8"/>
        <v>18.7</v>
      </c>
      <c r="AE6" s="32">
        <f t="shared" si="9"/>
        <v>3</v>
      </c>
    </row>
    <row r="7" spans="1:31" ht="18" customHeight="1">
      <c r="A7" s="35">
        <v>3</v>
      </c>
      <c r="B7" s="36" t="s">
        <v>147</v>
      </c>
      <c r="C7" s="37">
        <v>2010</v>
      </c>
      <c r="D7" s="37" t="s">
        <v>22</v>
      </c>
      <c r="E7" s="38">
        <v>1.9</v>
      </c>
      <c r="F7" s="38">
        <v>2</v>
      </c>
      <c r="G7" s="38">
        <v>1.9</v>
      </c>
      <c r="H7" s="38">
        <v>1.8</v>
      </c>
      <c r="I7" s="39"/>
      <c r="J7" s="26">
        <f t="shared" si="0"/>
        <v>3.8</v>
      </c>
      <c r="K7" s="38">
        <v>7.6</v>
      </c>
      <c r="L7" s="38">
        <v>7.9</v>
      </c>
      <c r="M7" s="38">
        <v>7.3</v>
      </c>
      <c r="N7" s="38">
        <v>7.3</v>
      </c>
      <c r="O7" s="38">
        <v>1.4</v>
      </c>
      <c r="P7" s="39"/>
      <c r="Q7" s="26">
        <f t="shared" si="1"/>
        <v>16.299999999999997</v>
      </c>
      <c r="R7" s="40">
        <f t="shared" si="2"/>
        <v>20.099999999999998</v>
      </c>
      <c r="S7" s="41">
        <f t="shared" si="3"/>
        <v>5</v>
      </c>
      <c r="T7" s="38">
        <v>7.6</v>
      </c>
      <c r="U7" s="38">
        <v>7.8</v>
      </c>
      <c r="V7" s="38">
        <v>7.2</v>
      </c>
      <c r="W7" s="38">
        <v>7.8</v>
      </c>
      <c r="X7" s="38">
        <v>1.4</v>
      </c>
      <c r="Y7" s="42"/>
      <c r="Z7" s="31">
        <f t="shared" si="4"/>
        <v>16.799999999999997</v>
      </c>
      <c r="AA7" s="32">
        <f t="shared" si="5"/>
        <v>4</v>
      </c>
      <c r="AB7" s="31">
        <f t="shared" si="6"/>
        <v>36.899999999999991</v>
      </c>
      <c r="AC7" s="32">
        <f t="shared" si="7"/>
        <v>5</v>
      </c>
      <c r="AD7" s="43">
        <f t="shared" si="8"/>
        <v>16.799999999999997</v>
      </c>
      <c r="AE7" s="32">
        <f t="shared" si="9"/>
        <v>4</v>
      </c>
    </row>
    <row r="8" spans="1:31" ht="18" customHeight="1">
      <c r="A8" s="35">
        <v>6</v>
      </c>
      <c r="B8" s="36" t="s">
        <v>148</v>
      </c>
      <c r="C8" s="37">
        <v>2010</v>
      </c>
      <c r="D8" s="45" t="s">
        <v>27</v>
      </c>
      <c r="E8" s="38">
        <v>5.8</v>
      </c>
      <c r="F8" s="38">
        <v>5.9</v>
      </c>
      <c r="G8" s="38">
        <v>6.2</v>
      </c>
      <c r="H8" s="38">
        <v>6.1</v>
      </c>
      <c r="I8" s="39"/>
      <c r="J8" s="26">
        <f t="shared" si="0"/>
        <v>12</v>
      </c>
      <c r="K8" s="38">
        <v>5</v>
      </c>
      <c r="L8" s="38">
        <v>5.3</v>
      </c>
      <c r="M8" s="38">
        <v>5.5</v>
      </c>
      <c r="N8" s="38">
        <v>5.0999999999999996</v>
      </c>
      <c r="O8" s="38">
        <v>4</v>
      </c>
      <c r="P8" s="39"/>
      <c r="Q8" s="26">
        <f t="shared" si="1"/>
        <v>14.399999999999999</v>
      </c>
      <c r="R8" s="40">
        <f t="shared" si="2"/>
        <v>26.4</v>
      </c>
      <c r="S8" s="41">
        <f t="shared" si="3"/>
        <v>4</v>
      </c>
      <c r="T8" s="38">
        <v>4.4000000000000004</v>
      </c>
      <c r="U8" s="38">
        <v>4.3</v>
      </c>
      <c r="V8" s="38">
        <v>4.4000000000000004</v>
      </c>
      <c r="W8" s="38">
        <v>4.4000000000000004</v>
      </c>
      <c r="X8" s="38">
        <v>3</v>
      </c>
      <c r="Y8" s="42"/>
      <c r="Z8" s="31">
        <f t="shared" si="4"/>
        <v>11.8</v>
      </c>
      <c r="AA8" s="32">
        <f t="shared" si="5"/>
        <v>5</v>
      </c>
      <c r="AB8" s="31">
        <f t="shared" si="6"/>
        <v>38.200000000000003</v>
      </c>
      <c r="AC8" s="32">
        <f t="shared" si="7"/>
        <v>4</v>
      </c>
      <c r="AD8" s="43">
        <f t="shared" si="8"/>
        <v>11.8</v>
      </c>
      <c r="AE8" s="32">
        <f t="shared" si="9"/>
        <v>5</v>
      </c>
    </row>
    <row r="9" spans="1:31" ht="18" customHeight="1">
      <c r="A9" s="35">
        <v>1</v>
      </c>
      <c r="B9" s="36" t="s">
        <v>149</v>
      </c>
      <c r="C9" s="37">
        <v>2010</v>
      </c>
      <c r="D9" s="37" t="s">
        <v>85</v>
      </c>
      <c r="E9" s="38">
        <v>1.8</v>
      </c>
      <c r="F9" s="38">
        <v>2</v>
      </c>
      <c r="G9" s="38">
        <v>1.8</v>
      </c>
      <c r="H9" s="38">
        <v>2</v>
      </c>
      <c r="I9" s="39"/>
      <c r="J9" s="26">
        <f t="shared" si="0"/>
        <v>3.8</v>
      </c>
      <c r="K9" s="38">
        <v>5.9</v>
      </c>
      <c r="L9" s="38">
        <v>6.1</v>
      </c>
      <c r="M9" s="38">
        <v>6</v>
      </c>
      <c r="N9" s="38">
        <v>5.7</v>
      </c>
      <c r="O9" s="38">
        <v>3.8</v>
      </c>
      <c r="P9" s="39"/>
      <c r="Q9" s="26">
        <f t="shared" si="1"/>
        <v>15.7</v>
      </c>
      <c r="R9" s="40">
        <f t="shared" si="2"/>
        <v>19.5</v>
      </c>
      <c r="S9" s="41">
        <f t="shared" si="3"/>
        <v>6</v>
      </c>
      <c r="T9" s="39"/>
      <c r="U9" s="39"/>
      <c r="V9" s="39"/>
      <c r="W9" s="39"/>
      <c r="X9" s="39"/>
      <c r="Y9" s="42"/>
      <c r="Z9" s="31" t="str">
        <f t="shared" si="4"/>
        <v/>
      </c>
      <c r="AA9" s="32">
        <f t="shared" si="5"/>
        <v>6</v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>
        <f t="shared" si="9"/>
        <v>6</v>
      </c>
    </row>
    <row r="10" spans="1:31" ht="18" customHeight="1">
      <c r="A10" s="35">
        <v>7</v>
      </c>
      <c r="B10" s="36"/>
      <c r="C10" s="45"/>
      <c r="D10" s="45"/>
      <c r="E10" s="39"/>
      <c r="F10" s="39"/>
      <c r="G10" s="39"/>
      <c r="H10" s="39"/>
      <c r="I10" s="39"/>
      <c r="J10" s="26" t="str">
        <f t="shared" si="0"/>
        <v/>
      </c>
      <c r="K10" s="39"/>
      <c r="L10" s="39"/>
      <c r="M10" s="39"/>
      <c r="N10" s="39"/>
      <c r="O10" s="39"/>
      <c r="P10" s="39"/>
      <c r="Q10" s="26" t="str">
        <f t="shared" si="1"/>
        <v/>
      </c>
      <c r="R10" s="40" t="str">
        <f t="shared" si="2"/>
        <v/>
      </c>
      <c r="S10" s="41" t="str">
        <f t="shared" si="3"/>
        <v/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 t="str">
        <f t="shared" si="5"/>
        <v/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 t="str">
        <f t="shared" si="9"/>
        <v/>
      </c>
    </row>
    <row r="11" spans="1:31" ht="18" customHeight="1">
      <c r="A11" s="35">
        <v>8</v>
      </c>
      <c r="B11" s="36"/>
      <c r="C11" s="45"/>
      <c r="D11" s="45"/>
      <c r="E11" s="39"/>
      <c r="F11" s="39"/>
      <c r="G11" s="39"/>
      <c r="H11" s="39"/>
      <c r="I11" s="39"/>
      <c r="J11" s="26" t="str">
        <f t="shared" si="0"/>
        <v/>
      </c>
      <c r="K11" s="39"/>
      <c r="L11" s="39"/>
      <c r="M11" s="39"/>
      <c r="N11" s="39"/>
      <c r="O11" s="39"/>
      <c r="P11" s="39"/>
      <c r="Q11" s="26" t="str">
        <f t="shared" si="1"/>
        <v/>
      </c>
      <c r="R11" s="40" t="str">
        <f t="shared" si="2"/>
        <v/>
      </c>
      <c r="S11" s="41" t="str">
        <f t="shared" si="3"/>
        <v/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 t="str">
        <f t="shared" si="5"/>
        <v/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 t="str">
        <f t="shared" si="9"/>
        <v/>
      </c>
    </row>
    <row r="12" spans="1:31" ht="18" customHeight="1">
      <c r="A12" s="35">
        <v>9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35">
        <v>10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35">
        <v>11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35">
        <v>12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35">
        <v>13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35">
        <v>14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35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35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35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35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35">
        <v>19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35">
        <v>20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35">
        <v>23</v>
      </c>
      <c r="B24" s="36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35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35">
        <v>21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22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C32" s="47"/>
      <c r="D32" s="47"/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14000000}">
    <sortState xmlns:xlrd2="http://schemas.microsoft.com/office/spreadsheetml/2017/richdata2" ref="A3:AE27">
      <sortCondition ref="AE3:AE27"/>
    </sortState>
  </autoFilter>
  <conditionalFormatting sqref="AA17">
    <cfRule type="expression" dxfId="25" priority="1">
      <formula>#REF!&gt;=6</formula>
    </cfRule>
  </conditionalFormatting>
  <conditionalFormatting sqref="AC17">
    <cfRule type="expression" dxfId="24" priority="2">
      <formula>#REF!&lt;6</formula>
    </cfRule>
  </conditionalFormatting>
  <conditionalFormatting sqref="Z3:Z27">
    <cfRule type="expression" dxfId="23" priority="3">
      <formula>R$2&gt;=6</formula>
    </cfRule>
  </conditionalFormatting>
  <conditionalFormatting sqref="AB3:AB27">
    <cfRule type="expression" dxfId="22" priority="4">
      <formula>R$2&lt;6</formula>
    </cfRule>
  </conditionalFormatting>
  <conditionalFormatting sqref="AA3:AA27">
    <cfRule type="expression" dxfId="21" priority="5">
      <formula>R$2&gt;=6</formula>
    </cfRule>
  </conditionalFormatting>
  <conditionalFormatting sqref="AC3:AC27">
    <cfRule type="expression" dxfId="20" priority="6">
      <formula>R$2&lt;6</formula>
    </cfRule>
  </conditionalFormatting>
  <conditionalFormatting sqref="Z3:Z27">
    <cfRule type="expression" dxfId="19" priority="7">
      <formula>R$2&lt;5</formula>
    </cfRule>
  </conditionalFormatting>
  <conditionalFormatting sqref="AB3:AB27">
    <cfRule type="expression" dxfId="18" priority="8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150</v>
      </c>
      <c r="AB1" s="2"/>
      <c r="AD1" s="3"/>
      <c r="AE1" s="3"/>
    </row>
    <row r="2" spans="1:31" ht="14.25" customHeight="1">
      <c r="A2" s="4"/>
      <c r="B2" s="5"/>
      <c r="C2" s="6"/>
      <c r="R2" s="7">
        <f>COUNT(R4:R27)</f>
        <v>4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1</v>
      </c>
      <c r="B4" s="22" t="s">
        <v>151</v>
      </c>
      <c r="C4" s="23">
        <v>2010</v>
      </c>
      <c r="D4" s="23" t="s">
        <v>85</v>
      </c>
      <c r="E4" s="24">
        <v>7.2</v>
      </c>
      <c r="F4" s="24">
        <v>7.2</v>
      </c>
      <c r="G4" s="24">
        <v>7.1</v>
      </c>
      <c r="H4" s="24">
        <v>7</v>
      </c>
      <c r="I4" s="25"/>
      <c r="J4" s="27">
        <f t="shared" ref="J4:J27" si="0">IF(E4="","",(MEDIAN(E4:H4)*2)-I4)</f>
        <v>14.3</v>
      </c>
      <c r="K4" s="24">
        <v>6.9</v>
      </c>
      <c r="L4" s="24">
        <v>6.7</v>
      </c>
      <c r="M4" s="24">
        <v>7.1</v>
      </c>
      <c r="N4" s="24">
        <v>6.8</v>
      </c>
      <c r="O4" s="24">
        <v>5.2</v>
      </c>
      <c r="P4" s="25"/>
      <c r="Q4" s="27">
        <f t="shared" ref="Q4:Q27" si="1">IF(K4="","",(MEDIAN(K4:N4)*2)+O4-P4)</f>
        <v>18.899999999999999</v>
      </c>
      <c r="R4" s="28">
        <f t="shared" ref="R4:R27" si="2">IF(J4="","",J4+Q4)</f>
        <v>33.200000000000003</v>
      </c>
      <c r="S4" s="29">
        <f t="shared" ref="S4:S27" si="3">IF(R4="","",_xlfn.RANK.EQ(R4,R$4:R$27))</f>
        <v>1</v>
      </c>
      <c r="T4" s="24">
        <v>6.3</v>
      </c>
      <c r="U4" s="24">
        <v>6.4</v>
      </c>
      <c r="V4" s="24">
        <v>7</v>
      </c>
      <c r="W4" s="24">
        <v>6.8</v>
      </c>
      <c r="X4" s="24">
        <v>5.2</v>
      </c>
      <c r="Y4" s="30"/>
      <c r="Z4" s="31">
        <f t="shared" ref="Z4:Z27" si="4">IF(T4="","",(MEDIAN(T4:W4)*2)+X4-Y4)</f>
        <v>18.399999999999999</v>
      </c>
      <c r="AA4" s="32">
        <f t="shared" ref="AA4:AA27" si="5">IF(S4="","",IF(Z4="",S4,_xlfn.RANK.EQ(Z4,Z$4:Z$25)))</f>
        <v>1</v>
      </c>
      <c r="AB4" s="33">
        <f t="shared" ref="AB4:AB27" si="6">IF(Z4="","",R4+Z4)</f>
        <v>51.6</v>
      </c>
      <c r="AC4" s="32">
        <f t="shared" ref="AC4:AC27" si="7">IF(S4="","",IF(AB4="","",_xlfn.RANK.EQ(AB4,AB$4:AB$25)))</f>
        <v>1</v>
      </c>
      <c r="AD4" s="34">
        <f t="shared" ref="AD4:AD25" si="8">IF(R$2&lt;6,AB4,Z4)</f>
        <v>51.6</v>
      </c>
      <c r="AE4" s="32">
        <f t="shared" ref="AE4:AE25" si="9">IF(R$2&lt;6,AC4,AA4)</f>
        <v>1</v>
      </c>
    </row>
    <row r="5" spans="1:31" ht="18" customHeight="1">
      <c r="A5" s="35">
        <v>4</v>
      </c>
      <c r="B5" s="36" t="s">
        <v>152</v>
      </c>
      <c r="C5" s="37">
        <v>2011</v>
      </c>
      <c r="D5" s="37" t="s">
        <v>62</v>
      </c>
      <c r="E5" s="38">
        <v>2.9</v>
      </c>
      <c r="F5" s="38">
        <v>3.1</v>
      </c>
      <c r="G5" s="38">
        <v>3</v>
      </c>
      <c r="H5" s="38">
        <v>3</v>
      </c>
      <c r="I5" s="39"/>
      <c r="J5" s="26">
        <f t="shared" si="0"/>
        <v>6</v>
      </c>
      <c r="K5" s="38">
        <v>6.8</v>
      </c>
      <c r="L5" s="38">
        <v>7</v>
      </c>
      <c r="M5" s="38">
        <v>7.1</v>
      </c>
      <c r="N5" s="38">
        <v>6.9</v>
      </c>
      <c r="O5" s="38">
        <v>4.5</v>
      </c>
      <c r="P5" s="39"/>
      <c r="Q5" s="26">
        <f t="shared" si="1"/>
        <v>18.399999999999999</v>
      </c>
      <c r="R5" s="40">
        <f t="shared" si="2"/>
        <v>24.4</v>
      </c>
      <c r="S5" s="41">
        <f t="shared" si="3"/>
        <v>2</v>
      </c>
      <c r="T5" s="38">
        <v>7</v>
      </c>
      <c r="U5" s="38">
        <v>6.9</v>
      </c>
      <c r="V5" s="38">
        <v>7</v>
      </c>
      <c r="W5" s="38">
        <v>6.8</v>
      </c>
      <c r="X5" s="38">
        <v>4.5</v>
      </c>
      <c r="Y5" s="42"/>
      <c r="Z5" s="31">
        <f t="shared" si="4"/>
        <v>18.399999999999999</v>
      </c>
      <c r="AA5" s="32">
        <f t="shared" si="5"/>
        <v>1</v>
      </c>
      <c r="AB5" s="31">
        <f t="shared" si="6"/>
        <v>42.8</v>
      </c>
      <c r="AC5" s="32">
        <f t="shared" si="7"/>
        <v>2</v>
      </c>
      <c r="AD5" s="43">
        <f t="shared" si="8"/>
        <v>42.8</v>
      </c>
      <c r="AE5" s="32">
        <f t="shared" si="9"/>
        <v>2</v>
      </c>
    </row>
    <row r="6" spans="1:31" ht="18" customHeight="1">
      <c r="A6" s="35">
        <v>3</v>
      </c>
      <c r="B6" s="36" t="s">
        <v>153</v>
      </c>
      <c r="C6" s="37">
        <v>2011</v>
      </c>
      <c r="D6" s="37" t="s">
        <v>32</v>
      </c>
      <c r="E6" s="38">
        <v>0.7</v>
      </c>
      <c r="F6" s="38">
        <v>0.8</v>
      </c>
      <c r="G6" s="38">
        <v>1.8</v>
      </c>
      <c r="H6" s="38">
        <v>0.7</v>
      </c>
      <c r="I6" s="39"/>
      <c r="J6" s="26">
        <f t="shared" si="0"/>
        <v>1.5</v>
      </c>
      <c r="K6" s="38">
        <v>7.4</v>
      </c>
      <c r="L6" s="38">
        <v>7.4</v>
      </c>
      <c r="M6" s="38">
        <v>7.3</v>
      </c>
      <c r="N6" s="38">
        <v>7</v>
      </c>
      <c r="O6" s="38">
        <v>8.1</v>
      </c>
      <c r="P6" s="39"/>
      <c r="Q6" s="26">
        <f t="shared" si="1"/>
        <v>22.799999999999997</v>
      </c>
      <c r="R6" s="40">
        <f t="shared" si="2"/>
        <v>24.299999999999997</v>
      </c>
      <c r="S6" s="41">
        <f t="shared" si="3"/>
        <v>3</v>
      </c>
      <c r="T6" s="38">
        <v>5.3</v>
      </c>
      <c r="U6" s="38">
        <v>5.3</v>
      </c>
      <c r="V6" s="38">
        <v>5.2</v>
      </c>
      <c r="W6" s="38">
        <v>5.2</v>
      </c>
      <c r="X6" s="38">
        <v>5.7</v>
      </c>
      <c r="Y6" s="42"/>
      <c r="Z6" s="31">
        <f t="shared" si="4"/>
        <v>16.2</v>
      </c>
      <c r="AA6" s="32">
        <f t="shared" si="5"/>
        <v>4</v>
      </c>
      <c r="AB6" s="31">
        <f t="shared" si="6"/>
        <v>40.5</v>
      </c>
      <c r="AC6" s="32">
        <f t="shared" si="7"/>
        <v>3</v>
      </c>
      <c r="AD6" s="43">
        <f t="shared" si="8"/>
        <v>40.5</v>
      </c>
      <c r="AE6" s="32">
        <f t="shared" si="9"/>
        <v>3</v>
      </c>
    </row>
    <row r="7" spans="1:31" ht="18" customHeight="1">
      <c r="A7" s="35">
        <v>2</v>
      </c>
      <c r="B7" s="36" t="s">
        <v>154</v>
      </c>
      <c r="C7" s="37">
        <v>2010</v>
      </c>
      <c r="D7" s="37" t="s">
        <v>32</v>
      </c>
      <c r="E7" s="38">
        <v>2</v>
      </c>
      <c r="F7" s="38">
        <v>2</v>
      </c>
      <c r="G7" s="38">
        <v>2.1</v>
      </c>
      <c r="H7" s="38">
        <v>2</v>
      </c>
      <c r="I7" s="39"/>
      <c r="J7" s="26">
        <f t="shared" si="0"/>
        <v>4</v>
      </c>
      <c r="K7" s="38">
        <v>5.3</v>
      </c>
      <c r="L7" s="38">
        <v>6</v>
      </c>
      <c r="M7" s="38">
        <v>5.3</v>
      </c>
      <c r="N7" s="38">
        <v>5.6</v>
      </c>
      <c r="O7" s="38">
        <v>4.7</v>
      </c>
      <c r="P7" s="39"/>
      <c r="Q7" s="26">
        <f t="shared" si="1"/>
        <v>15.599999999999998</v>
      </c>
      <c r="R7" s="40">
        <f t="shared" si="2"/>
        <v>19.599999999999998</v>
      </c>
      <c r="S7" s="41">
        <f t="shared" si="3"/>
        <v>4</v>
      </c>
      <c r="T7" s="38">
        <v>5.9</v>
      </c>
      <c r="U7" s="38">
        <v>6</v>
      </c>
      <c r="V7" s="38">
        <v>6.3</v>
      </c>
      <c r="W7" s="38">
        <v>6.4</v>
      </c>
      <c r="X7" s="38">
        <v>4.9000000000000004</v>
      </c>
      <c r="Y7" s="42"/>
      <c r="Z7" s="31">
        <f t="shared" si="4"/>
        <v>17.200000000000003</v>
      </c>
      <c r="AA7" s="32">
        <f t="shared" si="5"/>
        <v>3</v>
      </c>
      <c r="AB7" s="31">
        <f t="shared" si="6"/>
        <v>36.799999999999997</v>
      </c>
      <c r="AC7" s="32">
        <f t="shared" si="7"/>
        <v>4</v>
      </c>
      <c r="AD7" s="43">
        <f t="shared" si="8"/>
        <v>36.799999999999997</v>
      </c>
      <c r="AE7" s="32">
        <f t="shared" si="9"/>
        <v>4</v>
      </c>
    </row>
    <row r="8" spans="1:31" ht="18" customHeight="1">
      <c r="A8" s="35">
        <v>5</v>
      </c>
      <c r="B8" s="36"/>
      <c r="C8" s="37"/>
      <c r="D8" s="37"/>
      <c r="E8" s="39"/>
      <c r="F8" s="39"/>
      <c r="G8" s="39"/>
      <c r="H8" s="39"/>
      <c r="I8" s="39"/>
      <c r="J8" s="26" t="str">
        <f t="shared" si="0"/>
        <v/>
      </c>
      <c r="K8" s="39"/>
      <c r="L8" s="39"/>
      <c r="M8" s="39"/>
      <c r="N8" s="39"/>
      <c r="O8" s="39"/>
      <c r="P8" s="39"/>
      <c r="Q8" s="26" t="str">
        <f t="shared" si="1"/>
        <v/>
      </c>
      <c r="R8" s="40" t="str">
        <f t="shared" si="2"/>
        <v/>
      </c>
      <c r="S8" s="41" t="str">
        <f t="shared" si="3"/>
        <v/>
      </c>
      <c r="T8" s="39"/>
      <c r="U8" s="39"/>
      <c r="V8" s="39"/>
      <c r="W8" s="39"/>
      <c r="X8" s="39"/>
      <c r="Y8" s="42"/>
      <c r="Z8" s="31" t="str">
        <f t="shared" si="4"/>
        <v/>
      </c>
      <c r="AA8" s="32" t="str">
        <f t="shared" si="5"/>
        <v/>
      </c>
      <c r="AB8" s="31" t="str">
        <f t="shared" si="6"/>
        <v/>
      </c>
      <c r="AC8" s="32" t="str">
        <f t="shared" si="7"/>
        <v/>
      </c>
      <c r="AD8" s="43" t="str">
        <f t="shared" si="8"/>
        <v/>
      </c>
      <c r="AE8" s="32" t="str">
        <f t="shared" si="9"/>
        <v/>
      </c>
    </row>
    <row r="9" spans="1:31" ht="18" customHeight="1">
      <c r="A9" s="35">
        <v>6</v>
      </c>
      <c r="B9" s="36"/>
      <c r="C9" s="45"/>
      <c r="D9" s="45"/>
      <c r="E9" s="39"/>
      <c r="F9" s="39"/>
      <c r="G9" s="39"/>
      <c r="H9" s="39"/>
      <c r="I9" s="39"/>
      <c r="J9" s="26" t="str">
        <f t="shared" si="0"/>
        <v/>
      </c>
      <c r="K9" s="39"/>
      <c r="L9" s="39"/>
      <c r="M9" s="39"/>
      <c r="N9" s="39"/>
      <c r="O9" s="39"/>
      <c r="P9" s="39"/>
      <c r="Q9" s="26" t="str">
        <f t="shared" si="1"/>
        <v/>
      </c>
      <c r="R9" s="40" t="str">
        <f t="shared" si="2"/>
        <v/>
      </c>
      <c r="S9" s="41" t="str">
        <f t="shared" si="3"/>
        <v/>
      </c>
      <c r="T9" s="39"/>
      <c r="U9" s="39"/>
      <c r="V9" s="39"/>
      <c r="W9" s="39"/>
      <c r="X9" s="39"/>
      <c r="Y9" s="42"/>
      <c r="Z9" s="31" t="str">
        <f t="shared" si="4"/>
        <v/>
      </c>
      <c r="AA9" s="32" t="str">
        <f t="shared" si="5"/>
        <v/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 t="str">
        <f t="shared" si="9"/>
        <v/>
      </c>
    </row>
    <row r="10" spans="1:31" ht="18" customHeight="1">
      <c r="A10" s="35">
        <v>7</v>
      </c>
      <c r="B10" s="36"/>
      <c r="C10" s="45"/>
      <c r="D10" s="45"/>
      <c r="E10" s="39"/>
      <c r="F10" s="39"/>
      <c r="G10" s="39"/>
      <c r="H10" s="39"/>
      <c r="I10" s="39"/>
      <c r="J10" s="26" t="str">
        <f t="shared" si="0"/>
        <v/>
      </c>
      <c r="K10" s="39"/>
      <c r="L10" s="39"/>
      <c r="M10" s="39"/>
      <c r="N10" s="39"/>
      <c r="O10" s="39"/>
      <c r="P10" s="39"/>
      <c r="Q10" s="26" t="str">
        <f t="shared" si="1"/>
        <v/>
      </c>
      <c r="R10" s="40" t="str">
        <f t="shared" si="2"/>
        <v/>
      </c>
      <c r="S10" s="41" t="str">
        <f t="shared" si="3"/>
        <v/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 t="str">
        <f t="shared" si="5"/>
        <v/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 t="str">
        <f t="shared" si="9"/>
        <v/>
      </c>
    </row>
    <row r="11" spans="1:31" ht="18" customHeight="1">
      <c r="A11" s="35">
        <v>8</v>
      </c>
      <c r="B11" s="36"/>
      <c r="C11" s="45"/>
      <c r="D11" s="45"/>
      <c r="E11" s="39"/>
      <c r="F11" s="39"/>
      <c r="G11" s="39"/>
      <c r="H11" s="39"/>
      <c r="I11" s="39"/>
      <c r="J11" s="26" t="str">
        <f t="shared" si="0"/>
        <v/>
      </c>
      <c r="K11" s="39"/>
      <c r="L11" s="39"/>
      <c r="M11" s="39"/>
      <c r="N11" s="39"/>
      <c r="O11" s="39"/>
      <c r="P11" s="39"/>
      <c r="Q11" s="26" t="str">
        <f t="shared" si="1"/>
        <v/>
      </c>
      <c r="R11" s="40" t="str">
        <f t="shared" si="2"/>
        <v/>
      </c>
      <c r="S11" s="41" t="str">
        <f t="shared" si="3"/>
        <v/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 t="str">
        <f t="shared" si="5"/>
        <v/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 t="str">
        <f t="shared" si="9"/>
        <v/>
      </c>
    </row>
    <row r="12" spans="1:31" ht="18" customHeight="1">
      <c r="A12" s="35">
        <v>9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35">
        <v>10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35">
        <v>11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35">
        <v>12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35">
        <v>13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35">
        <v>14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35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35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35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35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35">
        <v>19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35">
        <v>20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35">
        <v>23</v>
      </c>
      <c r="B24" s="36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35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35">
        <v>21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22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C32" s="47"/>
      <c r="D32" s="47"/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16000000}">
    <sortState xmlns:xlrd2="http://schemas.microsoft.com/office/spreadsheetml/2017/richdata2" ref="A3:AE27">
      <sortCondition ref="AE3:AE27"/>
    </sortState>
  </autoFilter>
  <conditionalFormatting sqref="Z3:Z27">
    <cfRule type="expression" dxfId="17" priority="1">
      <formula>R$2&gt;=6</formula>
    </cfRule>
  </conditionalFormatting>
  <conditionalFormatting sqref="AB3:AB27">
    <cfRule type="expression" dxfId="16" priority="2">
      <formula>R$2&lt;6</formula>
    </cfRule>
  </conditionalFormatting>
  <conditionalFormatting sqref="AA3:AA27">
    <cfRule type="expression" dxfId="15" priority="3">
      <formula>R$2&gt;=6</formula>
    </cfRule>
  </conditionalFormatting>
  <conditionalFormatting sqref="AC3:AC27">
    <cfRule type="expression" dxfId="14" priority="4">
      <formula>R$2&lt;6</formula>
    </cfRule>
  </conditionalFormatting>
  <conditionalFormatting sqref="Z3:Z27">
    <cfRule type="expression" dxfId="13" priority="5">
      <formula>R$2&lt;5</formula>
    </cfRule>
  </conditionalFormatting>
  <conditionalFormatting sqref="AB3:AB27">
    <cfRule type="expression" dxfId="12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155</v>
      </c>
      <c r="AB1" s="2"/>
      <c r="AD1" s="3"/>
      <c r="AE1" s="3"/>
    </row>
    <row r="2" spans="1:31" ht="14.25" customHeight="1">
      <c r="A2" s="4"/>
      <c r="B2" s="5"/>
      <c r="C2" s="6"/>
      <c r="R2" s="7">
        <f>COUNT(R4:R27)</f>
        <v>4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2</v>
      </c>
      <c r="B4" s="22" t="s">
        <v>156</v>
      </c>
      <c r="C4" s="23">
        <v>2005</v>
      </c>
      <c r="D4" s="23" t="s">
        <v>42</v>
      </c>
      <c r="E4" s="24">
        <v>9</v>
      </c>
      <c r="F4" s="24">
        <v>9.1</v>
      </c>
      <c r="G4" s="24">
        <v>8.6</v>
      </c>
      <c r="H4" s="24">
        <v>8.8000000000000007</v>
      </c>
      <c r="I4" s="25"/>
      <c r="J4" s="27">
        <f t="shared" ref="J4:J27" si="0">IF(E4="","",(MEDIAN(E4:H4)*2)-I4)</f>
        <v>17.8</v>
      </c>
      <c r="K4" s="24">
        <v>8.1999999999999993</v>
      </c>
      <c r="L4" s="24">
        <v>8.4</v>
      </c>
      <c r="M4" s="24">
        <v>7.3</v>
      </c>
      <c r="N4" s="24">
        <v>7.8</v>
      </c>
      <c r="O4" s="24">
        <v>4.5999999999999996</v>
      </c>
      <c r="P4" s="25"/>
      <c r="Q4" s="27">
        <f t="shared" ref="Q4:Q27" si="1">IF(K4="","",(MEDIAN(K4:N4)*2)+O4-P4)</f>
        <v>20.6</v>
      </c>
      <c r="R4" s="28">
        <f t="shared" ref="R4:R27" si="2">IF(J4="","",J4+Q4)</f>
        <v>38.400000000000006</v>
      </c>
      <c r="S4" s="29">
        <f t="shared" ref="S4:S27" si="3">IF(R4="","",_xlfn.RANK.EQ(R4,R$4:R$27))</f>
        <v>1</v>
      </c>
      <c r="T4" s="24">
        <v>8.5</v>
      </c>
      <c r="U4" s="24">
        <v>8.6999999999999993</v>
      </c>
      <c r="V4" s="24">
        <v>8.5</v>
      </c>
      <c r="W4" s="24">
        <v>8.1999999999999993</v>
      </c>
      <c r="X4" s="24">
        <v>4.5999999999999996</v>
      </c>
      <c r="Y4" s="30"/>
      <c r="Z4" s="31">
        <f t="shared" ref="Z4:Z27" si="4">IF(T4="","",(MEDIAN(T4:W4)*2)+X4-Y4)</f>
        <v>21.6</v>
      </c>
      <c r="AA4" s="32">
        <f t="shared" ref="AA4:AA27" si="5">IF(S4="","",IF(Z4="",S4,_xlfn.RANK.EQ(Z4,Z$4:Z$25)))</f>
        <v>1</v>
      </c>
      <c r="AB4" s="33">
        <f t="shared" ref="AB4:AB27" si="6">IF(Z4="","",R4+Z4)</f>
        <v>60.000000000000007</v>
      </c>
      <c r="AC4" s="32">
        <f t="shared" ref="AC4:AC27" si="7">IF(S4="","",IF(AB4="","",_xlfn.RANK.EQ(AB4,AB$4:AB$25)))</f>
        <v>1</v>
      </c>
      <c r="AD4" s="34">
        <f t="shared" ref="AD4:AD25" si="8">IF(R$2&lt;6,AB4,Z4)</f>
        <v>60.000000000000007</v>
      </c>
      <c r="AE4" s="32">
        <f t="shared" ref="AE4:AE25" si="9">IF(R$2&lt;6,AC4,AA4)</f>
        <v>1</v>
      </c>
    </row>
    <row r="5" spans="1:31" ht="18" customHeight="1">
      <c r="A5" s="35">
        <v>4</v>
      </c>
      <c r="B5" s="36" t="s">
        <v>157</v>
      </c>
      <c r="C5" s="37">
        <v>2002</v>
      </c>
      <c r="D5" s="37" t="s">
        <v>42</v>
      </c>
      <c r="E5" s="38">
        <v>8.6</v>
      </c>
      <c r="F5" s="38">
        <v>8.6</v>
      </c>
      <c r="G5" s="38">
        <v>8.6</v>
      </c>
      <c r="H5" s="38">
        <v>8.5</v>
      </c>
      <c r="I5" s="39"/>
      <c r="J5" s="26">
        <f t="shared" si="0"/>
        <v>17.2</v>
      </c>
      <c r="K5" s="38">
        <v>6.9</v>
      </c>
      <c r="L5" s="38">
        <v>7.1</v>
      </c>
      <c r="M5" s="38">
        <v>7.3</v>
      </c>
      <c r="N5" s="38">
        <v>7.5</v>
      </c>
      <c r="O5" s="38">
        <v>4</v>
      </c>
      <c r="P5" s="39"/>
      <c r="Q5" s="26">
        <f t="shared" si="1"/>
        <v>18.399999999999999</v>
      </c>
      <c r="R5" s="40">
        <f t="shared" si="2"/>
        <v>35.599999999999994</v>
      </c>
      <c r="S5" s="41">
        <f t="shared" si="3"/>
        <v>3</v>
      </c>
      <c r="T5" s="38">
        <v>6.3</v>
      </c>
      <c r="U5" s="38">
        <v>6.2</v>
      </c>
      <c r="V5" s="38">
        <v>6.4</v>
      </c>
      <c r="W5" s="38">
        <v>6.1</v>
      </c>
      <c r="X5" s="38">
        <v>4.5999999999999996</v>
      </c>
      <c r="Y5" s="42"/>
      <c r="Z5" s="31">
        <f t="shared" si="4"/>
        <v>17.100000000000001</v>
      </c>
      <c r="AA5" s="32">
        <f t="shared" si="5"/>
        <v>2</v>
      </c>
      <c r="AB5" s="31">
        <f t="shared" si="6"/>
        <v>52.699999999999996</v>
      </c>
      <c r="AC5" s="32">
        <f t="shared" si="7"/>
        <v>2</v>
      </c>
      <c r="AD5" s="43">
        <f t="shared" si="8"/>
        <v>52.699999999999996</v>
      </c>
      <c r="AE5" s="32">
        <f t="shared" si="9"/>
        <v>2</v>
      </c>
    </row>
    <row r="6" spans="1:31" ht="18" customHeight="1">
      <c r="A6" s="35">
        <v>1</v>
      </c>
      <c r="B6" s="36" t="s">
        <v>158</v>
      </c>
      <c r="C6" s="37">
        <v>2007</v>
      </c>
      <c r="D6" s="37" t="s">
        <v>118</v>
      </c>
      <c r="E6" s="38">
        <v>8.5</v>
      </c>
      <c r="F6" s="38">
        <v>8.6999999999999993</v>
      </c>
      <c r="G6" s="38">
        <v>7.9</v>
      </c>
      <c r="H6" s="38">
        <v>8.3000000000000007</v>
      </c>
      <c r="I6" s="39"/>
      <c r="J6" s="26">
        <f t="shared" si="0"/>
        <v>16.8</v>
      </c>
      <c r="K6" s="38">
        <v>7.3</v>
      </c>
      <c r="L6" s="38">
        <v>7.6</v>
      </c>
      <c r="M6" s="38">
        <v>7.3</v>
      </c>
      <c r="N6" s="38">
        <v>7.3</v>
      </c>
      <c r="O6" s="38">
        <v>2.2000000000000002</v>
      </c>
      <c r="P6" s="39"/>
      <c r="Q6" s="26">
        <f t="shared" si="1"/>
        <v>16.8</v>
      </c>
      <c r="R6" s="40">
        <f t="shared" si="2"/>
        <v>33.6</v>
      </c>
      <c r="S6" s="41">
        <f t="shared" si="3"/>
        <v>4</v>
      </c>
      <c r="T6" s="38">
        <v>7.5</v>
      </c>
      <c r="U6" s="38">
        <v>7.4</v>
      </c>
      <c r="V6" s="38">
        <v>7.3</v>
      </c>
      <c r="W6" s="38">
        <v>7.4</v>
      </c>
      <c r="X6" s="38">
        <v>2.2000000000000002</v>
      </c>
      <c r="Y6" s="42"/>
      <c r="Z6" s="31">
        <f t="shared" si="4"/>
        <v>17</v>
      </c>
      <c r="AA6" s="32">
        <f t="shared" si="5"/>
        <v>3</v>
      </c>
      <c r="AB6" s="31">
        <f t="shared" si="6"/>
        <v>50.6</v>
      </c>
      <c r="AC6" s="32">
        <f t="shared" si="7"/>
        <v>3</v>
      </c>
      <c r="AD6" s="43">
        <f t="shared" si="8"/>
        <v>50.6</v>
      </c>
      <c r="AE6" s="32">
        <f t="shared" si="9"/>
        <v>3</v>
      </c>
    </row>
    <row r="7" spans="1:31" ht="18" customHeight="1">
      <c r="A7" s="35">
        <v>3</v>
      </c>
      <c r="B7" s="36" t="s">
        <v>159</v>
      </c>
      <c r="C7" s="37">
        <v>2008</v>
      </c>
      <c r="D7" s="37" t="s">
        <v>42</v>
      </c>
      <c r="E7" s="38">
        <v>8</v>
      </c>
      <c r="F7" s="38">
        <v>8.1</v>
      </c>
      <c r="G7" s="38">
        <v>8.5</v>
      </c>
      <c r="H7" s="38">
        <v>8.4</v>
      </c>
      <c r="I7" s="39"/>
      <c r="J7" s="26">
        <f t="shared" si="0"/>
        <v>16.5</v>
      </c>
      <c r="K7" s="38">
        <v>7.8</v>
      </c>
      <c r="L7" s="38">
        <v>7.5</v>
      </c>
      <c r="M7" s="38">
        <v>8.4</v>
      </c>
      <c r="N7" s="38">
        <v>8.1</v>
      </c>
      <c r="O7" s="38">
        <v>5</v>
      </c>
      <c r="P7" s="39"/>
      <c r="Q7" s="26">
        <f t="shared" si="1"/>
        <v>20.9</v>
      </c>
      <c r="R7" s="40">
        <f t="shared" si="2"/>
        <v>37.4</v>
      </c>
      <c r="S7" s="41">
        <f t="shared" si="3"/>
        <v>2</v>
      </c>
      <c r="T7" s="38">
        <v>3.4</v>
      </c>
      <c r="U7" s="38">
        <v>3.1</v>
      </c>
      <c r="V7" s="38">
        <v>3.4</v>
      </c>
      <c r="W7" s="38">
        <v>3.4</v>
      </c>
      <c r="X7" s="38">
        <v>2.4</v>
      </c>
      <c r="Y7" s="42"/>
      <c r="Z7" s="31">
        <f t="shared" si="4"/>
        <v>9.1999999999999993</v>
      </c>
      <c r="AA7" s="32">
        <f t="shared" si="5"/>
        <v>4</v>
      </c>
      <c r="AB7" s="31">
        <f t="shared" si="6"/>
        <v>46.599999999999994</v>
      </c>
      <c r="AC7" s="32">
        <f t="shared" si="7"/>
        <v>4</v>
      </c>
      <c r="AD7" s="43">
        <f t="shared" si="8"/>
        <v>46.599999999999994</v>
      </c>
      <c r="AE7" s="32">
        <f t="shared" si="9"/>
        <v>4</v>
      </c>
    </row>
    <row r="8" spans="1:31" ht="18" customHeight="1">
      <c r="A8" s="35">
        <v>5</v>
      </c>
      <c r="B8" s="36"/>
      <c r="C8" s="45"/>
      <c r="D8" s="45"/>
      <c r="E8" s="39"/>
      <c r="F8" s="39"/>
      <c r="G8" s="39"/>
      <c r="H8" s="39"/>
      <c r="I8" s="39"/>
      <c r="J8" s="26" t="str">
        <f t="shared" si="0"/>
        <v/>
      </c>
      <c r="K8" s="39"/>
      <c r="L8" s="39"/>
      <c r="M8" s="39"/>
      <c r="N8" s="39"/>
      <c r="O8" s="39"/>
      <c r="P8" s="39"/>
      <c r="Q8" s="26" t="str">
        <f t="shared" si="1"/>
        <v/>
      </c>
      <c r="R8" s="40" t="str">
        <f t="shared" si="2"/>
        <v/>
      </c>
      <c r="S8" s="41" t="str">
        <f t="shared" si="3"/>
        <v/>
      </c>
      <c r="T8" s="39"/>
      <c r="U8" s="39"/>
      <c r="V8" s="39"/>
      <c r="W8" s="39"/>
      <c r="X8" s="39"/>
      <c r="Y8" s="42"/>
      <c r="Z8" s="31" t="str">
        <f t="shared" si="4"/>
        <v/>
      </c>
      <c r="AA8" s="32" t="str">
        <f t="shared" si="5"/>
        <v/>
      </c>
      <c r="AB8" s="31" t="str">
        <f t="shared" si="6"/>
        <v/>
      </c>
      <c r="AC8" s="32" t="str">
        <f t="shared" si="7"/>
        <v/>
      </c>
      <c r="AD8" s="43" t="str">
        <f t="shared" si="8"/>
        <v/>
      </c>
      <c r="AE8" s="32" t="str">
        <f t="shared" si="9"/>
        <v/>
      </c>
    </row>
    <row r="9" spans="1:31" ht="18" customHeight="1">
      <c r="A9" s="35">
        <v>6</v>
      </c>
      <c r="B9" s="36"/>
      <c r="C9" s="45"/>
      <c r="D9" s="45"/>
      <c r="E9" s="39"/>
      <c r="F9" s="39"/>
      <c r="G9" s="39"/>
      <c r="H9" s="39"/>
      <c r="I9" s="39"/>
      <c r="J9" s="26" t="str">
        <f t="shared" si="0"/>
        <v/>
      </c>
      <c r="K9" s="39"/>
      <c r="L9" s="39"/>
      <c r="M9" s="39"/>
      <c r="N9" s="39"/>
      <c r="O9" s="39"/>
      <c r="P9" s="39"/>
      <c r="Q9" s="26" t="str">
        <f t="shared" si="1"/>
        <v/>
      </c>
      <c r="R9" s="40" t="str">
        <f t="shared" si="2"/>
        <v/>
      </c>
      <c r="S9" s="41" t="str">
        <f t="shared" si="3"/>
        <v/>
      </c>
      <c r="T9" s="39"/>
      <c r="U9" s="39"/>
      <c r="V9" s="39"/>
      <c r="W9" s="39"/>
      <c r="X9" s="39"/>
      <c r="Y9" s="42"/>
      <c r="Z9" s="31" t="str">
        <f t="shared" si="4"/>
        <v/>
      </c>
      <c r="AA9" s="32" t="str">
        <f t="shared" si="5"/>
        <v/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 t="str">
        <f t="shared" si="9"/>
        <v/>
      </c>
    </row>
    <row r="10" spans="1:31" ht="18" customHeight="1">
      <c r="A10" s="35">
        <v>7</v>
      </c>
      <c r="B10" s="36"/>
      <c r="C10" s="45"/>
      <c r="D10" s="45"/>
      <c r="E10" s="39"/>
      <c r="F10" s="39"/>
      <c r="G10" s="39"/>
      <c r="H10" s="39"/>
      <c r="I10" s="39"/>
      <c r="J10" s="26" t="str">
        <f t="shared" si="0"/>
        <v/>
      </c>
      <c r="K10" s="39"/>
      <c r="L10" s="39"/>
      <c r="M10" s="39"/>
      <c r="N10" s="39"/>
      <c r="O10" s="39"/>
      <c r="P10" s="39"/>
      <c r="Q10" s="26" t="str">
        <f t="shared" si="1"/>
        <v/>
      </c>
      <c r="R10" s="40" t="str">
        <f t="shared" si="2"/>
        <v/>
      </c>
      <c r="S10" s="41" t="str">
        <f t="shared" si="3"/>
        <v/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 t="str">
        <f t="shared" si="5"/>
        <v/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 t="str">
        <f t="shared" si="9"/>
        <v/>
      </c>
    </row>
    <row r="11" spans="1:31" ht="18" customHeight="1">
      <c r="A11" s="35">
        <v>8</v>
      </c>
      <c r="B11" s="36"/>
      <c r="C11" s="45"/>
      <c r="D11" s="45"/>
      <c r="E11" s="39"/>
      <c r="F11" s="39"/>
      <c r="G11" s="39"/>
      <c r="H11" s="39"/>
      <c r="I11" s="39"/>
      <c r="J11" s="26" t="str">
        <f t="shared" si="0"/>
        <v/>
      </c>
      <c r="K11" s="39"/>
      <c r="L11" s="39"/>
      <c r="M11" s="39"/>
      <c r="N11" s="39"/>
      <c r="O11" s="39"/>
      <c r="P11" s="39"/>
      <c r="Q11" s="26" t="str">
        <f t="shared" si="1"/>
        <v/>
      </c>
      <c r="R11" s="40" t="str">
        <f t="shared" si="2"/>
        <v/>
      </c>
      <c r="S11" s="41" t="str">
        <f t="shared" si="3"/>
        <v/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 t="str">
        <f t="shared" si="5"/>
        <v/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 t="str">
        <f t="shared" si="9"/>
        <v/>
      </c>
    </row>
    <row r="12" spans="1:31" ht="18" customHeight="1">
      <c r="A12" s="35">
        <v>9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35">
        <v>10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35">
        <v>11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35">
        <v>12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35">
        <v>13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35">
        <v>14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35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35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35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35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35">
        <v>19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35">
        <v>20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35">
        <v>23</v>
      </c>
      <c r="B24" s="36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35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35">
        <v>21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22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C32" s="47"/>
      <c r="D32" s="47"/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18000000}">
    <sortState xmlns:xlrd2="http://schemas.microsoft.com/office/spreadsheetml/2017/richdata2" ref="A3:AE27">
      <sortCondition ref="AE3:AE27"/>
    </sortState>
  </autoFilter>
  <conditionalFormatting sqref="Z3:Z27">
    <cfRule type="expression" dxfId="11" priority="1">
      <formula>R$2&gt;=6</formula>
    </cfRule>
  </conditionalFormatting>
  <conditionalFormatting sqref="AB3:AB27">
    <cfRule type="expression" dxfId="10" priority="2">
      <formula>R$2&lt;6</formula>
    </cfRule>
  </conditionalFormatting>
  <conditionalFormatting sqref="AA3:AA27">
    <cfRule type="expression" dxfId="9" priority="3">
      <formula>R$2&gt;=6</formula>
    </cfRule>
  </conditionalFormatting>
  <conditionalFormatting sqref="AC3:AC27">
    <cfRule type="expression" dxfId="8" priority="4">
      <formula>R$2&lt;6</formula>
    </cfRule>
  </conditionalFormatting>
  <conditionalFormatting sqref="Z3:Z27">
    <cfRule type="expression" dxfId="7" priority="5">
      <formula>R$2&lt;5</formula>
    </cfRule>
  </conditionalFormatting>
  <conditionalFormatting sqref="AB3:AB27">
    <cfRule type="expression" dxfId="6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160</v>
      </c>
      <c r="AB1" s="2"/>
      <c r="AD1" s="3"/>
      <c r="AE1" s="3"/>
    </row>
    <row r="2" spans="1:31" ht="14.25" customHeight="1">
      <c r="A2" s="4"/>
      <c r="B2" s="5"/>
      <c r="C2" s="6"/>
      <c r="R2" s="7">
        <f>COUNT(R4:R27)</f>
        <v>4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46">
        <v>3</v>
      </c>
      <c r="B4" s="36" t="s">
        <v>161</v>
      </c>
      <c r="C4" s="37">
        <v>2003</v>
      </c>
      <c r="D4" s="37" t="s">
        <v>42</v>
      </c>
      <c r="E4" s="38">
        <v>8.9</v>
      </c>
      <c r="F4" s="38">
        <v>8.8000000000000007</v>
      </c>
      <c r="G4" s="38">
        <v>8.3000000000000007</v>
      </c>
      <c r="H4" s="38">
        <v>8.3000000000000007</v>
      </c>
      <c r="I4" s="39"/>
      <c r="J4" s="26">
        <f t="shared" ref="J4:J27" si="0">IF(E4="","",(MEDIAN(E4:H4)*2)-I4)</f>
        <v>17.100000000000001</v>
      </c>
      <c r="K4" s="38">
        <v>8.4</v>
      </c>
      <c r="L4" s="38">
        <v>8.8000000000000007</v>
      </c>
      <c r="M4" s="38">
        <v>8.6999999999999993</v>
      </c>
      <c r="N4" s="38">
        <v>8.4</v>
      </c>
      <c r="O4" s="38">
        <v>5</v>
      </c>
      <c r="P4" s="39"/>
      <c r="Q4" s="26">
        <f t="shared" ref="Q4:Q27" si="1">IF(K4="","",(MEDIAN(K4:N4)*2)+O4-P4)</f>
        <v>22.1</v>
      </c>
      <c r="R4" s="40">
        <f t="shared" ref="R4:R27" si="2">IF(J4="","",J4+Q4)</f>
        <v>39.200000000000003</v>
      </c>
      <c r="S4" s="41">
        <f t="shared" ref="S4:S27" si="3">IF(R4="","",_xlfn.RANK.EQ(R4,R$4:R$27))</f>
        <v>1</v>
      </c>
      <c r="T4" s="38">
        <v>7.8</v>
      </c>
      <c r="U4" s="38">
        <v>8.5</v>
      </c>
      <c r="V4" s="38">
        <v>8.5</v>
      </c>
      <c r="W4" s="38">
        <v>8.1</v>
      </c>
      <c r="X4" s="38">
        <v>5</v>
      </c>
      <c r="Y4" s="42"/>
      <c r="Z4" s="31">
        <f t="shared" ref="Z4:Z27" si="4">IF(T4="","",(MEDIAN(T4:W4)*2)+X4-Y4)</f>
        <v>21.6</v>
      </c>
      <c r="AA4" s="32">
        <f t="shared" ref="AA4:AA27" si="5">IF(S4="","",IF(Z4="",S4,_xlfn.RANK.EQ(Z4,Z$4:Z$25)))</f>
        <v>2</v>
      </c>
      <c r="AB4" s="31">
        <f t="shared" ref="AB4:AB27" si="6">IF(Z4="","",R4+Z4)</f>
        <v>60.800000000000004</v>
      </c>
      <c r="AC4" s="32">
        <f t="shared" ref="AC4:AC27" si="7">IF(S4="","",IF(AB4="","",_xlfn.RANK.EQ(AB4,AB$4:AB$25)))</f>
        <v>1</v>
      </c>
      <c r="AD4" s="43">
        <f t="shared" ref="AD4:AD22" si="8">IF(R$2&lt;6,AB4,Z4)</f>
        <v>60.800000000000004</v>
      </c>
      <c r="AE4" s="32">
        <f t="shared" ref="AE4:AE22" si="9">IF(R$2&lt;6,AC4,AA4)</f>
        <v>1</v>
      </c>
    </row>
    <row r="5" spans="1:31" ht="18" customHeight="1">
      <c r="A5" s="46">
        <v>4</v>
      </c>
      <c r="B5" s="36" t="s">
        <v>162</v>
      </c>
      <c r="C5" s="37">
        <v>2005</v>
      </c>
      <c r="D5" s="37" t="s">
        <v>32</v>
      </c>
      <c r="E5" s="38">
        <v>9.1999999999999993</v>
      </c>
      <c r="F5" s="38">
        <v>9.1</v>
      </c>
      <c r="G5" s="38">
        <v>8.8000000000000007</v>
      </c>
      <c r="H5" s="38">
        <v>8.8000000000000007</v>
      </c>
      <c r="I5" s="39"/>
      <c r="J5" s="26">
        <f t="shared" si="0"/>
        <v>17.899999999999999</v>
      </c>
      <c r="K5" s="38">
        <v>8</v>
      </c>
      <c r="L5" s="38">
        <v>8</v>
      </c>
      <c r="M5" s="38">
        <v>8</v>
      </c>
      <c r="N5" s="38">
        <v>7.4</v>
      </c>
      <c r="O5" s="38">
        <v>5</v>
      </c>
      <c r="P5" s="39"/>
      <c r="Q5" s="26">
        <f t="shared" si="1"/>
        <v>21</v>
      </c>
      <c r="R5" s="40">
        <f t="shared" si="2"/>
        <v>38.9</v>
      </c>
      <c r="S5" s="41">
        <f t="shared" si="3"/>
        <v>2</v>
      </c>
      <c r="T5" s="38">
        <v>8.1</v>
      </c>
      <c r="U5" s="38">
        <v>8.5</v>
      </c>
      <c r="V5" s="38">
        <v>8.5</v>
      </c>
      <c r="W5" s="38">
        <v>8.3000000000000007</v>
      </c>
      <c r="X5" s="38">
        <v>5</v>
      </c>
      <c r="Y5" s="42"/>
      <c r="Z5" s="31">
        <f t="shared" si="4"/>
        <v>21.8</v>
      </c>
      <c r="AA5" s="32">
        <f t="shared" si="5"/>
        <v>1</v>
      </c>
      <c r="AB5" s="31">
        <f t="shared" si="6"/>
        <v>60.7</v>
      </c>
      <c r="AC5" s="32">
        <f t="shared" si="7"/>
        <v>2</v>
      </c>
      <c r="AD5" s="43">
        <f t="shared" si="8"/>
        <v>60.7</v>
      </c>
      <c r="AE5" s="32">
        <f t="shared" si="9"/>
        <v>2</v>
      </c>
    </row>
    <row r="6" spans="1:31" ht="18" customHeight="1">
      <c r="A6" s="46">
        <v>1</v>
      </c>
      <c r="B6" s="36" t="s">
        <v>163</v>
      </c>
      <c r="C6" s="37">
        <v>2003</v>
      </c>
      <c r="D6" s="37" t="s">
        <v>42</v>
      </c>
      <c r="E6" s="38">
        <v>8.5</v>
      </c>
      <c r="F6" s="38">
        <v>8.8000000000000007</v>
      </c>
      <c r="G6" s="38">
        <v>8.5</v>
      </c>
      <c r="H6" s="38">
        <v>8.5</v>
      </c>
      <c r="I6" s="39"/>
      <c r="J6" s="26">
        <f t="shared" si="0"/>
        <v>17</v>
      </c>
      <c r="K6" s="38">
        <v>8.1999999999999993</v>
      </c>
      <c r="L6" s="38">
        <v>8.4</v>
      </c>
      <c r="M6" s="38">
        <v>8.1999999999999993</v>
      </c>
      <c r="N6" s="38">
        <v>7.6</v>
      </c>
      <c r="O6" s="38">
        <v>4.5999999999999996</v>
      </c>
      <c r="P6" s="39"/>
      <c r="Q6" s="26">
        <f t="shared" si="1"/>
        <v>21</v>
      </c>
      <c r="R6" s="40">
        <f t="shared" si="2"/>
        <v>38</v>
      </c>
      <c r="S6" s="41">
        <f t="shared" si="3"/>
        <v>3</v>
      </c>
      <c r="T6" s="38">
        <v>7.7</v>
      </c>
      <c r="U6" s="38">
        <v>7.7</v>
      </c>
      <c r="V6" s="38">
        <v>8.1</v>
      </c>
      <c r="W6" s="38">
        <v>7.4</v>
      </c>
      <c r="X6" s="38">
        <v>4.5999999999999996</v>
      </c>
      <c r="Y6" s="42"/>
      <c r="Z6" s="31">
        <f t="shared" si="4"/>
        <v>20</v>
      </c>
      <c r="AA6" s="32">
        <f t="shared" si="5"/>
        <v>3</v>
      </c>
      <c r="AB6" s="31">
        <f t="shared" si="6"/>
        <v>58</v>
      </c>
      <c r="AC6" s="32">
        <f t="shared" si="7"/>
        <v>3</v>
      </c>
      <c r="AD6" s="43">
        <f t="shared" si="8"/>
        <v>58</v>
      </c>
      <c r="AE6" s="32">
        <f t="shared" si="9"/>
        <v>3</v>
      </c>
    </row>
    <row r="7" spans="1:31" ht="18" customHeight="1">
      <c r="A7" s="46">
        <v>2</v>
      </c>
      <c r="B7" s="36" t="s">
        <v>164</v>
      </c>
      <c r="C7" s="37">
        <v>2009</v>
      </c>
      <c r="D7" s="37" t="s">
        <v>85</v>
      </c>
      <c r="E7" s="38">
        <v>7</v>
      </c>
      <c r="F7" s="38">
        <v>6.9</v>
      </c>
      <c r="G7" s="38">
        <v>7.4</v>
      </c>
      <c r="H7" s="38">
        <v>7</v>
      </c>
      <c r="I7" s="39"/>
      <c r="J7" s="26">
        <f t="shared" si="0"/>
        <v>14</v>
      </c>
      <c r="K7" s="38">
        <v>6.6</v>
      </c>
      <c r="L7" s="38">
        <v>6.6</v>
      </c>
      <c r="M7" s="38">
        <v>6.8</v>
      </c>
      <c r="N7" s="38">
        <v>6.4</v>
      </c>
      <c r="O7" s="38">
        <v>5</v>
      </c>
      <c r="P7" s="39"/>
      <c r="Q7" s="26">
        <f t="shared" si="1"/>
        <v>18.2</v>
      </c>
      <c r="R7" s="40">
        <f t="shared" si="2"/>
        <v>32.200000000000003</v>
      </c>
      <c r="S7" s="41">
        <f t="shared" si="3"/>
        <v>4</v>
      </c>
      <c r="T7" s="38">
        <v>7</v>
      </c>
      <c r="U7" s="38">
        <v>6.6</v>
      </c>
      <c r="V7" s="38">
        <v>6.7</v>
      </c>
      <c r="W7" s="38">
        <v>6.6</v>
      </c>
      <c r="X7" s="38">
        <v>5</v>
      </c>
      <c r="Y7" s="42"/>
      <c r="Z7" s="31">
        <f t="shared" si="4"/>
        <v>18.3</v>
      </c>
      <c r="AA7" s="32">
        <f t="shared" si="5"/>
        <v>4</v>
      </c>
      <c r="AB7" s="31">
        <f t="shared" si="6"/>
        <v>50.5</v>
      </c>
      <c r="AC7" s="32">
        <f t="shared" si="7"/>
        <v>4</v>
      </c>
      <c r="AD7" s="43">
        <f t="shared" si="8"/>
        <v>50.5</v>
      </c>
      <c r="AE7" s="32">
        <f t="shared" si="9"/>
        <v>4</v>
      </c>
    </row>
    <row r="8" spans="1:31" ht="18" customHeight="1">
      <c r="A8" s="46">
        <v>5</v>
      </c>
      <c r="B8" s="36"/>
      <c r="C8" s="45"/>
      <c r="D8" s="45"/>
      <c r="E8" s="39"/>
      <c r="F8" s="39"/>
      <c r="G8" s="39"/>
      <c r="H8" s="39"/>
      <c r="I8" s="39"/>
      <c r="J8" s="26" t="str">
        <f t="shared" si="0"/>
        <v/>
      </c>
      <c r="K8" s="39"/>
      <c r="L8" s="39"/>
      <c r="M8" s="39"/>
      <c r="N8" s="39"/>
      <c r="O8" s="39"/>
      <c r="P8" s="39"/>
      <c r="Q8" s="26" t="str">
        <f t="shared" si="1"/>
        <v/>
      </c>
      <c r="R8" s="40" t="str">
        <f t="shared" si="2"/>
        <v/>
      </c>
      <c r="S8" s="41" t="str">
        <f t="shared" si="3"/>
        <v/>
      </c>
      <c r="T8" s="39"/>
      <c r="U8" s="39"/>
      <c r="V8" s="39"/>
      <c r="W8" s="39"/>
      <c r="X8" s="39"/>
      <c r="Y8" s="42"/>
      <c r="Z8" s="31" t="str">
        <f t="shared" si="4"/>
        <v/>
      </c>
      <c r="AA8" s="32" t="str">
        <f t="shared" si="5"/>
        <v/>
      </c>
      <c r="AB8" s="31" t="str">
        <f t="shared" si="6"/>
        <v/>
      </c>
      <c r="AC8" s="32" t="str">
        <f t="shared" si="7"/>
        <v/>
      </c>
      <c r="AD8" s="43" t="str">
        <f t="shared" si="8"/>
        <v/>
      </c>
      <c r="AE8" s="32" t="str">
        <f t="shared" si="9"/>
        <v/>
      </c>
    </row>
    <row r="9" spans="1:31" ht="18" customHeight="1">
      <c r="A9" s="46">
        <v>6</v>
      </c>
      <c r="B9" s="36"/>
      <c r="C9" s="45"/>
      <c r="D9" s="45"/>
      <c r="E9" s="39"/>
      <c r="F9" s="39"/>
      <c r="G9" s="39"/>
      <c r="H9" s="39"/>
      <c r="I9" s="39"/>
      <c r="J9" s="26" t="str">
        <f t="shared" si="0"/>
        <v/>
      </c>
      <c r="K9" s="39"/>
      <c r="L9" s="39"/>
      <c r="M9" s="39"/>
      <c r="N9" s="39"/>
      <c r="O9" s="39"/>
      <c r="P9" s="39"/>
      <c r="Q9" s="26" t="str">
        <f t="shared" si="1"/>
        <v/>
      </c>
      <c r="R9" s="40" t="str">
        <f t="shared" si="2"/>
        <v/>
      </c>
      <c r="S9" s="41" t="str">
        <f t="shared" si="3"/>
        <v/>
      </c>
      <c r="T9" s="39"/>
      <c r="U9" s="39"/>
      <c r="V9" s="39"/>
      <c r="W9" s="39"/>
      <c r="X9" s="39"/>
      <c r="Y9" s="42"/>
      <c r="Z9" s="31" t="str">
        <f t="shared" si="4"/>
        <v/>
      </c>
      <c r="AA9" s="32" t="str">
        <f t="shared" si="5"/>
        <v/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 t="str">
        <f t="shared" si="9"/>
        <v/>
      </c>
    </row>
    <row r="10" spans="1:31" ht="18" customHeight="1">
      <c r="A10" s="46">
        <v>7</v>
      </c>
      <c r="B10" s="36"/>
      <c r="C10" s="45"/>
      <c r="D10" s="45"/>
      <c r="E10" s="39"/>
      <c r="F10" s="39"/>
      <c r="G10" s="39"/>
      <c r="H10" s="39"/>
      <c r="I10" s="39"/>
      <c r="J10" s="26" t="str">
        <f t="shared" si="0"/>
        <v/>
      </c>
      <c r="K10" s="39"/>
      <c r="L10" s="39"/>
      <c r="M10" s="39"/>
      <c r="N10" s="39"/>
      <c r="O10" s="39"/>
      <c r="P10" s="39"/>
      <c r="Q10" s="26" t="str">
        <f t="shared" si="1"/>
        <v/>
      </c>
      <c r="R10" s="40" t="str">
        <f t="shared" si="2"/>
        <v/>
      </c>
      <c r="S10" s="41" t="str">
        <f t="shared" si="3"/>
        <v/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 t="str">
        <f t="shared" si="5"/>
        <v/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 t="str">
        <f t="shared" si="9"/>
        <v/>
      </c>
    </row>
    <row r="11" spans="1:31" ht="18" customHeight="1">
      <c r="A11" s="46">
        <v>8</v>
      </c>
      <c r="B11" s="36"/>
      <c r="C11" s="45"/>
      <c r="D11" s="45"/>
      <c r="E11" s="39"/>
      <c r="F11" s="39"/>
      <c r="G11" s="39"/>
      <c r="H11" s="39"/>
      <c r="I11" s="39"/>
      <c r="J11" s="26" t="str">
        <f t="shared" si="0"/>
        <v/>
      </c>
      <c r="K11" s="39"/>
      <c r="L11" s="39"/>
      <c r="M11" s="39"/>
      <c r="N11" s="39"/>
      <c r="O11" s="39"/>
      <c r="P11" s="39"/>
      <c r="Q11" s="26" t="str">
        <f t="shared" si="1"/>
        <v/>
      </c>
      <c r="R11" s="40" t="str">
        <f t="shared" si="2"/>
        <v/>
      </c>
      <c r="S11" s="41" t="str">
        <f t="shared" si="3"/>
        <v/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 t="str">
        <f t="shared" si="5"/>
        <v/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 t="str">
        <f t="shared" si="9"/>
        <v/>
      </c>
    </row>
    <row r="12" spans="1:31" ht="18" customHeight="1">
      <c r="A12" s="46">
        <v>9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46">
        <v>10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46">
        <v>11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46">
        <v>12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46">
        <v>13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46">
        <v>14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46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46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46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46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46">
        <v>19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46">
        <v>20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/>
      <c r="AE23" s="32"/>
    </row>
    <row r="24" spans="1:31" ht="18" customHeight="1">
      <c r="A24" s="46">
        <v>21</v>
      </c>
      <c r="B24" s="36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/>
      <c r="AE24" s="32"/>
    </row>
    <row r="25" spans="1:31" ht="18" customHeight="1">
      <c r="A25" s="46">
        <v>22</v>
      </c>
      <c r="B25" s="36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/>
      <c r="AE25" s="32"/>
    </row>
    <row r="26" spans="1:31" ht="18" customHeight="1">
      <c r="A26" s="46">
        <v>23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46">
        <v>24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C32" s="47"/>
      <c r="D32" s="47"/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1A000000}">
    <sortState xmlns:xlrd2="http://schemas.microsoft.com/office/spreadsheetml/2017/richdata2" ref="A3:AE27">
      <sortCondition ref="AE3:AE27"/>
    </sortState>
  </autoFilter>
  <conditionalFormatting sqref="Z3:Z27">
    <cfRule type="expression" dxfId="5" priority="1">
      <formula>R$2&gt;=6</formula>
    </cfRule>
  </conditionalFormatting>
  <conditionalFormatting sqref="AB3:AB27">
    <cfRule type="expression" dxfId="4" priority="2">
      <formula>R$2&lt;6</formula>
    </cfRule>
  </conditionalFormatting>
  <conditionalFormatting sqref="AA3:AA27">
    <cfRule type="expression" dxfId="3" priority="3">
      <formula>R$2&gt;=6</formula>
    </cfRule>
  </conditionalFormatting>
  <conditionalFormatting sqref="AC3:AC27">
    <cfRule type="expression" dxfId="2" priority="4">
      <formula>R$2&lt;6</formula>
    </cfRule>
  </conditionalFormatting>
  <conditionalFormatting sqref="Z3:Z27">
    <cfRule type="expression" dxfId="1" priority="5">
      <formula>R$2&lt;5</formula>
    </cfRule>
  </conditionalFormatting>
  <conditionalFormatting sqref="AB3:AB27">
    <cfRule type="expression" dxfId="0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44</v>
      </c>
      <c r="AB1" s="2"/>
      <c r="AD1" s="3"/>
      <c r="AE1" s="3"/>
    </row>
    <row r="2" spans="1:31" ht="14.25" customHeight="1">
      <c r="A2" s="4"/>
      <c r="B2" s="5"/>
      <c r="C2" s="6"/>
      <c r="R2" s="7">
        <f>COUNT(R4:R27)</f>
        <v>1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1</v>
      </c>
      <c r="B4" s="36" t="s">
        <v>45</v>
      </c>
      <c r="C4" s="45">
        <v>2013</v>
      </c>
      <c r="D4" s="45" t="s">
        <v>27</v>
      </c>
      <c r="E4" s="24">
        <v>6.2</v>
      </c>
      <c r="F4" s="24">
        <v>6.8</v>
      </c>
      <c r="G4" s="24">
        <v>7.1</v>
      </c>
      <c r="H4" s="24">
        <v>6.5</v>
      </c>
      <c r="I4" s="25"/>
      <c r="J4" s="27">
        <f t="shared" ref="J4:J27" si="0">IF(E4="","",(MEDIAN(E4:H4)*2)-I4)</f>
        <v>13.3</v>
      </c>
      <c r="K4" s="24">
        <v>5.7</v>
      </c>
      <c r="L4" s="24">
        <v>6.5</v>
      </c>
      <c r="M4" s="24">
        <v>6.4</v>
      </c>
      <c r="N4" s="24">
        <v>6.1</v>
      </c>
      <c r="O4" s="24">
        <v>0</v>
      </c>
      <c r="P4" s="25"/>
      <c r="Q4" s="27">
        <f t="shared" ref="Q4:Q27" si="1">IF(K4="","",(MEDIAN(K4:N4)*2)+O4-P4)</f>
        <v>12.5</v>
      </c>
      <c r="R4" s="28">
        <f t="shared" ref="R4:R27" si="2">IF(J4="","",J4+Q4)</f>
        <v>25.8</v>
      </c>
      <c r="S4" s="29">
        <f t="shared" ref="S4:S27" si="3">IF(R4="","",_xlfn.RANK.EQ(R4,R$4:R$27))</f>
        <v>1</v>
      </c>
      <c r="T4" s="24">
        <v>6.4</v>
      </c>
      <c r="U4" s="24">
        <v>6.7</v>
      </c>
      <c r="V4" s="24">
        <v>6.3</v>
      </c>
      <c r="W4" s="24">
        <v>6.5</v>
      </c>
      <c r="X4" s="24">
        <v>0</v>
      </c>
      <c r="Y4" s="30"/>
      <c r="Z4" s="31">
        <f t="shared" ref="Z4:Z27" si="4">IF(T4="","",(MEDIAN(T4:W4)*2)+X4-Y4)</f>
        <v>12.9</v>
      </c>
      <c r="AA4" s="32">
        <f t="shared" ref="AA4:AA27" si="5">IF(S4="","",IF(Z4="",S4,_xlfn.RANK.EQ(Z4,Z$4:Z$25)))</f>
        <v>1</v>
      </c>
      <c r="AB4" s="33">
        <f t="shared" ref="AB4:AB27" si="6">IF(Z4="","",R4+Z4)</f>
        <v>38.700000000000003</v>
      </c>
      <c r="AC4" s="32">
        <f t="shared" ref="AC4:AC27" si="7">IF(S4="","",IF(AB4="","",_xlfn.RANK.EQ(AB4,AB$4:AB$25)))</f>
        <v>1</v>
      </c>
      <c r="AD4" s="34">
        <f t="shared" ref="AD4:AD25" si="8">IF(R$2&lt;6,AB4,Z4)</f>
        <v>38.700000000000003</v>
      </c>
      <c r="AE4" s="32">
        <f t="shared" ref="AE4:AE25" si="9">IF(R$2&lt;6,AC4,AA4)</f>
        <v>1</v>
      </c>
    </row>
    <row r="5" spans="1:31" ht="18" customHeight="1">
      <c r="A5" s="35">
        <v>2</v>
      </c>
      <c r="B5" s="36"/>
      <c r="C5" s="45"/>
      <c r="D5" s="45"/>
      <c r="E5" s="39"/>
      <c r="F5" s="39"/>
      <c r="G5" s="39"/>
      <c r="H5" s="39"/>
      <c r="I5" s="39"/>
      <c r="J5" s="26" t="str">
        <f t="shared" si="0"/>
        <v/>
      </c>
      <c r="K5" s="39"/>
      <c r="L5" s="39"/>
      <c r="M5" s="39"/>
      <c r="N5" s="39"/>
      <c r="O5" s="39"/>
      <c r="P5" s="39"/>
      <c r="Q5" s="26" t="str">
        <f t="shared" si="1"/>
        <v/>
      </c>
      <c r="R5" s="40" t="str">
        <f t="shared" si="2"/>
        <v/>
      </c>
      <c r="S5" s="41" t="str">
        <f t="shared" si="3"/>
        <v/>
      </c>
      <c r="T5" s="39"/>
      <c r="U5" s="39"/>
      <c r="V5" s="39"/>
      <c r="W5" s="39"/>
      <c r="X5" s="39"/>
      <c r="Y5" s="42"/>
      <c r="Z5" s="31" t="str">
        <f t="shared" si="4"/>
        <v/>
      </c>
      <c r="AA5" s="32" t="str">
        <f t="shared" si="5"/>
        <v/>
      </c>
      <c r="AB5" s="31" t="str">
        <f t="shared" si="6"/>
        <v/>
      </c>
      <c r="AC5" s="32" t="str">
        <f t="shared" si="7"/>
        <v/>
      </c>
      <c r="AD5" s="43" t="str">
        <f t="shared" si="8"/>
        <v/>
      </c>
      <c r="AE5" s="32" t="str">
        <f t="shared" si="9"/>
        <v/>
      </c>
    </row>
    <row r="6" spans="1:31" ht="18" customHeight="1">
      <c r="A6" s="35">
        <v>3</v>
      </c>
      <c r="B6" s="36"/>
      <c r="C6" s="45"/>
      <c r="D6" s="45"/>
      <c r="E6" s="39"/>
      <c r="F6" s="39"/>
      <c r="G6" s="39"/>
      <c r="H6" s="39"/>
      <c r="I6" s="39"/>
      <c r="J6" s="26" t="str">
        <f t="shared" si="0"/>
        <v/>
      </c>
      <c r="K6" s="39"/>
      <c r="L6" s="39"/>
      <c r="M6" s="39"/>
      <c r="N6" s="39"/>
      <c r="O6" s="39"/>
      <c r="P6" s="39"/>
      <c r="Q6" s="26" t="str">
        <f t="shared" si="1"/>
        <v/>
      </c>
      <c r="R6" s="40" t="str">
        <f t="shared" si="2"/>
        <v/>
      </c>
      <c r="S6" s="41" t="str">
        <f t="shared" si="3"/>
        <v/>
      </c>
      <c r="T6" s="39"/>
      <c r="U6" s="39"/>
      <c r="V6" s="39"/>
      <c r="W6" s="39"/>
      <c r="X6" s="39"/>
      <c r="Y6" s="42"/>
      <c r="Z6" s="31" t="str">
        <f t="shared" si="4"/>
        <v/>
      </c>
      <c r="AA6" s="32" t="str">
        <f t="shared" si="5"/>
        <v/>
      </c>
      <c r="AB6" s="31" t="str">
        <f t="shared" si="6"/>
        <v/>
      </c>
      <c r="AC6" s="32" t="str">
        <f t="shared" si="7"/>
        <v/>
      </c>
      <c r="AD6" s="43" t="str">
        <f t="shared" si="8"/>
        <v/>
      </c>
      <c r="AE6" s="32" t="str">
        <f t="shared" si="9"/>
        <v/>
      </c>
    </row>
    <row r="7" spans="1:31" ht="18" customHeight="1">
      <c r="A7" s="35">
        <v>4</v>
      </c>
      <c r="B7" s="36"/>
      <c r="C7" s="45"/>
      <c r="D7" s="45"/>
      <c r="E7" s="39"/>
      <c r="F7" s="39"/>
      <c r="G7" s="39"/>
      <c r="H7" s="39"/>
      <c r="I7" s="39"/>
      <c r="J7" s="26" t="str">
        <f t="shared" si="0"/>
        <v/>
      </c>
      <c r="K7" s="39"/>
      <c r="L7" s="39"/>
      <c r="M7" s="39"/>
      <c r="N7" s="39"/>
      <c r="O7" s="39"/>
      <c r="P7" s="39"/>
      <c r="Q7" s="26" t="str">
        <f t="shared" si="1"/>
        <v/>
      </c>
      <c r="R7" s="40" t="str">
        <f t="shared" si="2"/>
        <v/>
      </c>
      <c r="S7" s="41" t="str">
        <f t="shared" si="3"/>
        <v/>
      </c>
      <c r="T7" s="39"/>
      <c r="U7" s="39"/>
      <c r="V7" s="39"/>
      <c r="W7" s="39"/>
      <c r="X7" s="39"/>
      <c r="Y7" s="42"/>
      <c r="Z7" s="31" t="str">
        <f t="shared" si="4"/>
        <v/>
      </c>
      <c r="AA7" s="32" t="str">
        <f t="shared" si="5"/>
        <v/>
      </c>
      <c r="AB7" s="31" t="str">
        <f t="shared" si="6"/>
        <v/>
      </c>
      <c r="AC7" s="32" t="str">
        <f t="shared" si="7"/>
        <v/>
      </c>
      <c r="AD7" s="43" t="str">
        <f t="shared" si="8"/>
        <v/>
      </c>
      <c r="AE7" s="32" t="str">
        <f t="shared" si="9"/>
        <v/>
      </c>
    </row>
    <row r="8" spans="1:31" ht="18" customHeight="1">
      <c r="A8" s="35">
        <v>5</v>
      </c>
      <c r="B8" s="36"/>
      <c r="C8" s="45"/>
      <c r="D8" s="45"/>
      <c r="E8" s="39"/>
      <c r="F8" s="39"/>
      <c r="G8" s="39"/>
      <c r="H8" s="39"/>
      <c r="I8" s="39"/>
      <c r="J8" s="26" t="str">
        <f t="shared" si="0"/>
        <v/>
      </c>
      <c r="K8" s="39"/>
      <c r="L8" s="39"/>
      <c r="M8" s="39"/>
      <c r="N8" s="39"/>
      <c r="O8" s="39"/>
      <c r="P8" s="39"/>
      <c r="Q8" s="26" t="str">
        <f t="shared" si="1"/>
        <v/>
      </c>
      <c r="R8" s="40" t="str">
        <f t="shared" si="2"/>
        <v/>
      </c>
      <c r="S8" s="41" t="str">
        <f t="shared" si="3"/>
        <v/>
      </c>
      <c r="T8" s="39"/>
      <c r="U8" s="39"/>
      <c r="V8" s="39"/>
      <c r="W8" s="39"/>
      <c r="X8" s="39"/>
      <c r="Y8" s="42"/>
      <c r="Z8" s="31" t="str">
        <f t="shared" si="4"/>
        <v/>
      </c>
      <c r="AA8" s="32" t="str">
        <f t="shared" si="5"/>
        <v/>
      </c>
      <c r="AB8" s="31" t="str">
        <f t="shared" si="6"/>
        <v/>
      </c>
      <c r="AC8" s="32" t="str">
        <f t="shared" si="7"/>
        <v/>
      </c>
      <c r="AD8" s="43" t="str">
        <f t="shared" si="8"/>
        <v/>
      </c>
      <c r="AE8" s="32" t="str">
        <f t="shared" si="9"/>
        <v/>
      </c>
    </row>
    <row r="9" spans="1:31" ht="18" customHeight="1">
      <c r="A9" s="35">
        <v>6</v>
      </c>
      <c r="B9" s="36"/>
      <c r="C9" s="45"/>
      <c r="D9" s="45"/>
      <c r="E9" s="39"/>
      <c r="F9" s="39"/>
      <c r="G9" s="39"/>
      <c r="H9" s="39"/>
      <c r="I9" s="39"/>
      <c r="J9" s="26" t="str">
        <f t="shared" si="0"/>
        <v/>
      </c>
      <c r="K9" s="39"/>
      <c r="L9" s="39"/>
      <c r="M9" s="39"/>
      <c r="N9" s="39"/>
      <c r="O9" s="39"/>
      <c r="P9" s="39"/>
      <c r="Q9" s="26" t="str">
        <f t="shared" si="1"/>
        <v/>
      </c>
      <c r="R9" s="40" t="str">
        <f t="shared" si="2"/>
        <v/>
      </c>
      <c r="S9" s="41" t="str">
        <f t="shared" si="3"/>
        <v/>
      </c>
      <c r="T9" s="39"/>
      <c r="U9" s="39"/>
      <c r="V9" s="39"/>
      <c r="W9" s="39"/>
      <c r="X9" s="39"/>
      <c r="Y9" s="42"/>
      <c r="Z9" s="31" t="str">
        <f t="shared" si="4"/>
        <v/>
      </c>
      <c r="AA9" s="32" t="str">
        <f t="shared" si="5"/>
        <v/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 t="str">
        <f t="shared" si="9"/>
        <v/>
      </c>
    </row>
    <row r="10" spans="1:31" ht="18" customHeight="1">
      <c r="A10" s="35">
        <v>7</v>
      </c>
      <c r="B10" s="36"/>
      <c r="C10" s="45"/>
      <c r="D10" s="45"/>
      <c r="E10" s="39"/>
      <c r="F10" s="39"/>
      <c r="G10" s="39"/>
      <c r="H10" s="39"/>
      <c r="I10" s="39"/>
      <c r="J10" s="26" t="str">
        <f t="shared" si="0"/>
        <v/>
      </c>
      <c r="K10" s="39"/>
      <c r="L10" s="39"/>
      <c r="M10" s="39"/>
      <c r="N10" s="39"/>
      <c r="O10" s="39"/>
      <c r="P10" s="39"/>
      <c r="Q10" s="26" t="str">
        <f t="shared" si="1"/>
        <v/>
      </c>
      <c r="R10" s="40" t="str">
        <f t="shared" si="2"/>
        <v/>
      </c>
      <c r="S10" s="41" t="str">
        <f t="shared" si="3"/>
        <v/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 t="str">
        <f t="shared" si="5"/>
        <v/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 t="str">
        <f t="shared" si="9"/>
        <v/>
      </c>
    </row>
    <row r="11" spans="1:31" ht="18" customHeight="1">
      <c r="A11" s="35">
        <v>8</v>
      </c>
      <c r="B11" s="36"/>
      <c r="C11" s="45"/>
      <c r="D11" s="45"/>
      <c r="E11" s="39"/>
      <c r="F11" s="39"/>
      <c r="G11" s="39"/>
      <c r="H11" s="39"/>
      <c r="I11" s="39"/>
      <c r="J11" s="26" t="str">
        <f t="shared" si="0"/>
        <v/>
      </c>
      <c r="K11" s="39"/>
      <c r="L11" s="39"/>
      <c r="M11" s="39"/>
      <c r="N11" s="39"/>
      <c r="O11" s="39"/>
      <c r="P11" s="39"/>
      <c r="Q11" s="26" t="str">
        <f t="shared" si="1"/>
        <v/>
      </c>
      <c r="R11" s="40" t="str">
        <f t="shared" si="2"/>
        <v/>
      </c>
      <c r="S11" s="41" t="str">
        <f t="shared" si="3"/>
        <v/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 t="str">
        <f t="shared" si="5"/>
        <v/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 t="str">
        <f t="shared" si="9"/>
        <v/>
      </c>
    </row>
    <row r="12" spans="1:31" ht="18" customHeight="1">
      <c r="A12" s="35">
        <v>9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35">
        <v>10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35">
        <v>11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35">
        <v>12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35">
        <v>13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35">
        <v>14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35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35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35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35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35">
        <v>19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35">
        <v>20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35">
        <v>23</v>
      </c>
      <c r="B24" s="36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35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35">
        <v>21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22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C32" s="47"/>
      <c r="D32" s="47"/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02000000}">
    <sortState xmlns:xlrd2="http://schemas.microsoft.com/office/spreadsheetml/2017/richdata2" ref="A3:AE27">
      <sortCondition ref="AE3:AE27"/>
    </sortState>
  </autoFilter>
  <conditionalFormatting sqref="Z3:Z27">
    <cfRule type="expression" dxfId="89" priority="1">
      <formula>R$2&gt;=6</formula>
    </cfRule>
  </conditionalFormatting>
  <conditionalFormatting sqref="AB3:AB27">
    <cfRule type="expression" dxfId="88" priority="2">
      <formula>R$2&lt;6</formula>
    </cfRule>
  </conditionalFormatting>
  <conditionalFormatting sqref="AA3:AA27">
    <cfRule type="expression" dxfId="87" priority="3">
      <formula>R$2&gt;=6</formula>
    </cfRule>
  </conditionalFormatting>
  <conditionalFormatting sqref="AC3:AC27">
    <cfRule type="expression" dxfId="86" priority="4">
      <formula>R$2&lt;6</formula>
    </cfRule>
  </conditionalFormatting>
  <conditionalFormatting sqref="Z3:Z27">
    <cfRule type="expression" dxfId="85" priority="5">
      <formula>R$2&lt;5</formula>
    </cfRule>
  </conditionalFormatting>
  <conditionalFormatting sqref="AB3:AB27">
    <cfRule type="expression" dxfId="84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7.86328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46</v>
      </c>
      <c r="AB1" s="2"/>
      <c r="AD1" s="3"/>
      <c r="AE1" s="3"/>
    </row>
    <row r="2" spans="1:31" ht="14.25" customHeight="1">
      <c r="A2" s="4"/>
      <c r="B2" s="5"/>
      <c r="C2" s="6"/>
      <c r="R2" s="7">
        <f>COUNT(R4:R25)</f>
        <v>12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5</v>
      </c>
      <c r="B4" s="44" t="s">
        <v>47</v>
      </c>
      <c r="C4" s="45">
        <v>2013</v>
      </c>
      <c r="D4" s="45" t="s">
        <v>37</v>
      </c>
      <c r="E4" s="24">
        <v>6.9</v>
      </c>
      <c r="F4" s="24">
        <v>8.4</v>
      </c>
      <c r="G4" s="24">
        <v>7</v>
      </c>
      <c r="H4" s="24">
        <v>7.4</v>
      </c>
      <c r="I4" s="25"/>
      <c r="J4" s="27">
        <f t="shared" ref="J4:J27" si="0">IF(E4="","",(MEDIAN(E4:H4)*2)-I4)</f>
        <v>14.4</v>
      </c>
      <c r="K4" s="24">
        <v>7.7</v>
      </c>
      <c r="L4" s="24">
        <v>8.1999999999999993</v>
      </c>
      <c r="M4" s="24">
        <v>7.2</v>
      </c>
      <c r="N4" s="24">
        <v>7.4</v>
      </c>
      <c r="O4" s="24">
        <v>0.6</v>
      </c>
      <c r="P4" s="25"/>
      <c r="Q4" s="27">
        <f t="shared" ref="Q4:Q27" si="1">IF(K4="","",(MEDIAN(K4:N4)*2)+O4-P4)</f>
        <v>15.700000000000001</v>
      </c>
      <c r="R4" s="28">
        <f t="shared" ref="R4:R27" si="2">IF(J4="","",J4+Q4)</f>
        <v>30.1</v>
      </c>
      <c r="S4" s="29">
        <f t="shared" ref="S4:S27" si="3">IF(R4="","",_xlfn.RANK.EQ(R4,R$4:R$25))</f>
        <v>5</v>
      </c>
      <c r="T4" s="24">
        <v>8.1</v>
      </c>
      <c r="U4" s="24">
        <v>8.4</v>
      </c>
      <c r="V4" s="24">
        <v>7.3</v>
      </c>
      <c r="W4" s="24">
        <v>7.5</v>
      </c>
      <c r="X4" s="24">
        <v>0.6</v>
      </c>
      <c r="Y4" s="30"/>
      <c r="Z4" s="31">
        <f t="shared" ref="Z4:Z27" si="4">IF(T4="","",(MEDIAN(T4:W4)*2)+X4-Y4)</f>
        <v>16.2</v>
      </c>
      <c r="AA4" s="32">
        <f t="shared" ref="AA4:AA27" si="5">IF(S4="","",IF(Z4="",S4,_xlfn.RANK.EQ(Z4,Z$4:Z$25)))</f>
        <v>1</v>
      </c>
      <c r="AB4" s="33">
        <f t="shared" ref="AB4:AB27" si="6">IF(Z4="","",R4+Z4)</f>
        <v>46.3</v>
      </c>
      <c r="AC4" s="32">
        <f t="shared" ref="AC4:AC27" si="7">IF(S4="","",IF(AB4="","",_xlfn.RANK.EQ(AB4,AB$4:AB$25)))</f>
        <v>4</v>
      </c>
      <c r="AD4" s="34">
        <f t="shared" ref="AD4:AD25" si="8">IF(R$2&lt;6,AB4,Z4)</f>
        <v>16.2</v>
      </c>
      <c r="AE4" s="32">
        <f t="shared" ref="AE4:AE25" si="9">IF(R$2&lt;6,AC4,AA4)</f>
        <v>1</v>
      </c>
    </row>
    <row r="5" spans="1:31" ht="18" customHeight="1">
      <c r="A5" s="35">
        <v>12</v>
      </c>
      <c r="B5" s="44" t="s">
        <v>48</v>
      </c>
      <c r="C5" s="45">
        <v>2014</v>
      </c>
      <c r="D5" s="45" t="s">
        <v>24</v>
      </c>
      <c r="E5" s="38">
        <v>7.8</v>
      </c>
      <c r="F5" s="38">
        <v>8</v>
      </c>
      <c r="G5" s="38">
        <v>7.6</v>
      </c>
      <c r="H5" s="38">
        <v>7.6</v>
      </c>
      <c r="I5" s="39"/>
      <c r="J5" s="26">
        <f t="shared" si="0"/>
        <v>15.399999999999999</v>
      </c>
      <c r="K5" s="38">
        <v>7.8</v>
      </c>
      <c r="L5" s="38">
        <v>8</v>
      </c>
      <c r="M5" s="38">
        <v>7.2</v>
      </c>
      <c r="N5" s="38">
        <v>7.3</v>
      </c>
      <c r="O5" s="38">
        <v>0.6</v>
      </c>
      <c r="P5" s="39"/>
      <c r="Q5" s="26">
        <f t="shared" si="1"/>
        <v>15.7</v>
      </c>
      <c r="R5" s="40">
        <f t="shared" si="2"/>
        <v>31.099999999999998</v>
      </c>
      <c r="S5" s="41">
        <f t="shared" si="3"/>
        <v>2</v>
      </c>
      <c r="T5" s="38">
        <v>7.8</v>
      </c>
      <c r="U5" s="38">
        <v>7.8</v>
      </c>
      <c r="V5" s="38">
        <v>7.9</v>
      </c>
      <c r="W5" s="38">
        <v>7.2</v>
      </c>
      <c r="X5" s="38">
        <v>0.6</v>
      </c>
      <c r="Y5" s="42"/>
      <c r="Z5" s="31">
        <f t="shared" si="4"/>
        <v>16.2</v>
      </c>
      <c r="AA5" s="32">
        <f t="shared" si="5"/>
        <v>1</v>
      </c>
      <c r="AB5" s="31">
        <f t="shared" si="6"/>
        <v>47.3</v>
      </c>
      <c r="AC5" s="32">
        <f t="shared" si="7"/>
        <v>2</v>
      </c>
      <c r="AD5" s="43">
        <f t="shared" si="8"/>
        <v>16.2</v>
      </c>
      <c r="AE5" s="32">
        <f t="shared" si="9"/>
        <v>1</v>
      </c>
    </row>
    <row r="6" spans="1:31" ht="18" customHeight="1">
      <c r="A6" s="35">
        <v>2</v>
      </c>
      <c r="B6" s="44" t="s">
        <v>49</v>
      </c>
      <c r="C6" s="45">
        <v>2014</v>
      </c>
      <c r="D6" s="45" t="s">
        <v>24</v>
      </c>
      <c r="E6" s="38">
        <v>8</v>
      </c>
      <c r="F6" s="38">
        <v>8.1999999999999993</v>
      </c>
      <c r="G6" s="38">
        <v>7.8</v>
      </c>
      <c r="H6" s="38">
        <v>7.6</v>
      </c>
      <c r="I6" s="39"/>
      <c r="J6" s="26">
        <f t="shared" si="0"/>
        <v>15.8</v>
      </c>
      <c r="K6" s="38">
        <v>7.5</v>
      </c>
      <c r="L6" s="38">
        <v>8</v>
      </c>
      <c r="M6" s="38">
        <v>7.7</v>
      </c>
      <c r="N6" s="38">
        <v>7.5</v>
      </c>
      <c r="O6" s="38">
        <v>0.6</v>
      </c>
      <c r="P6" s="39"/>
      <c r="Q6" s="26">
        <f t="shared" si="1"/>
        <v>15.799999999999999</v>
      </c>
      <c r="R6" s="40">
        <f t="shared" si="2"/>
        <v>31.6</v>
      </c>
      <c r="S6" s="41">
        <f t="shared" si="3"/>
        <v>1</v>
      </c>
      <c r="T6" s="38">
        <v>7.3</v>
      </c>
      <c r="U6" s="38">
        <v>7.7</v>
      </c>
      <c r="V6" s="38">
        <v>7.7</v>
      </c>
      <c r="W6" s="38">
        <v>7.4</v>
      </c>
      <c r="X6" s="38">
        <v>0.6</v>
      </c>
      <c r="Y6" s="42"/>
      <c r="Z6" s="31">
        <f t="shared" si="4"/>
        <v>15.700000000000001</v>
      </c>
      <c r="AA6" s="32">
        <f t="shared" si="5"/>
        <v>3</v>
      </c>
      <c r="AB6" s="31">
        <f t="shared" si="6"/>
        <v>47.300000000000004</v>
      </c>
      <c r="AC6" s="32">
        <f t="shared" si="7"/>
        <v>1</v>
      </c>
      <c r="AD6" s="43">
        <f t="shared" si="8"/>
        <v>15.700000000000001</v>
      </c>
      <c r="AE6" s="32">
        <f t="shared" si="9"/>
        <v>3</v>
      </c>
    </row>
    <row r="7" spans="1:31" ht="18" customHeight="1">
      <c r="A7" s="35">
        <v>1</v>
      </c>
      <c r="B7" s="44" t="s">
        <v>50</v>
      </c>
      <c r="C7" s="45">
        <v>2013</v>
      </c>
      <c r="D7" s="45" t="s">
        <v>22</v>
      </c>
      <c r="E7" s="38">
        <v>7.7</v>
      </c>
      <c r="F7" s="38">
        <v>7.9</v>
      </c>
      <c r="G7" s="38">
        <v>7.5</v>
      </c>
      <c r="H7" s="38">
        <v>7.3</v>
      </c>
      <c r="I7" s="39"/>
      <c r="J7" s="26">
        <f t="shared" si="0"/>
        <v>15.2</v>
      </c>
      <c r="K7" s="38">
        <v>7.7</v>
      </c>
      <c r="L7" s="38">
        <v>8.1</v>
      </c>
      <c r="M7" s="38">
        <v>7.5</v>
      </c>
      <c r="N7" s="38">
        <v>7.2</v>
      </c>
      <c r="O7" s="38">
        <v>0.5</v>
      </c>
      <c r="P7" s="39"/>
      <c r="Q7" s="26">
        <f t="shared" si="1"/>
        <v>15.7</v>
      </c>
      <c r="R7" s="40">
        <f t="shared" si="2"/>
        <v>30.9</v>
      </c>
      <c r="S7" s="41">
        <f t="shared" si="3"/>
        <v>3</v>
      </c>
      <c r="T7" s="38">
        <v>7.7</v>
      </c>
      <c r="U7" s="38">
        <v>8.1</v>
      </c>
      <c r="V7" s="38">
        <v>7.3</v>
      </c>
      <c r="W7" s="38">
        <v>7.4</v>
      </c>
      <c r="X7" s="38">
        <v>0.5</v>
      </c>
      <c r="Y7" s="42"/>
      <c r="Z7" s="31">
        <f t="shared" si="4"/>
        <v>15.600000000000001</v>
      </c>
      <c r="AA7" s="32">
        <f t="shared" si="5"/>
        <v>4</v>
      </c>
      <c r="AB7" s="31">
        <f t="shared" si="6"/>
        <v>46.5</v>
      </c>
      <c r="AC7" s="32">
        <f t="shared" si="7"/>
        <v>3</v>
      </c>
      <c r="AD7" s="43">
        <f t="shared" si="8"/>
        <v>15.600000000000001</v>
      </c>
      <c r="AE7" s="32">
        <f t="shared" si="9"/>
        <v>4</v>
      </c>
    </row>
    <row r="8" spans="1:31" ht="18" customHeight="1">
      <c r="A8" s="35">
        <v>9</v>
      </c>
      <c r="B8" s="44" t="s">
        <v>51</v>
      </c>
      <c r="C8" s="45">
        <v>2013</v>
      </c>
      <c r="D8" s="45" t="s">
        <v>22</v>
      </c>
      <c r="E8" s="38">
        <v>7.2</v>
      </c>
      <c r="F8" s="38">
        <v>7.9</v>
      </c>
      <c r="G8" s="38">
        <v>7.1</v>
      </c>
      <c r="H8" s="38">
        <v>7.1</v>
      </c>
      <c r="I8" s="39"/>
      <c r="J8" s="26">
        <f t="shared" si="0"/>
        <v>14.3</v>
      </c>
      <c r="K8" s="38">
        <v>7.8</v>
      </c>
      <c r="L8" s="38">
        <v>8.3000000000000007</v>
      </c>
      <c r="M8" s="38">
        <v>7.8</v>
      </c>
      <c r="N8" s="38">
        <v>7.6</v>
      </c>
      <c r="O8" s="38">
        <v>0.6</v>
      </c>
      <c r="P8" s="39"/>
      <c r="Q8" s="26">
        <f t="shared" si="1"/>
        <v>16.2</v>
      </c>
      <c r="R8" s="40">
        <f t="shared" si="2"/>
        <v>30.5</v>
      </c>
      <c r="S8" s="41">
        <f t="shared" si="3"/>
        <v>4</v>
      </c>
      <c r="T8" s="38">
        <v>7.6</v>
      </c>
      <c r="U8" s="38">
        <v>8.1</v>
      </c>
      <c r="V8" s="38">
        <v>7.5</v>
      </c>
      <c r="W8" s="38">
        <v>7.4</v>
      </c>
      <c r="X8" s="38">
        <v>0.5</v>
      </c>
      <c r="Y8" s="42"/>
      <c r="Z8" s="31">
        <f t="shared" si="4"/>
        <v>15.6</v>
      </c>
      <c r="AA8" s="32">
        <f t="shared" si="5"/>
        <v>5</v>
      </c>
      <c r="AB8" s="31">
        <f t="shared" si="6"/>
        <v>46.1</v>
      </c>
      <c r="AC8" s="32">
        <f t="shared" si="7"/>
        <v>5</v>
      </c>
      <c r="AD8" s="43">
        <f t="shared" si="8"/>
        <v>15.6</v>
      </c>
      <c r="AE8" s="32">
        <f t="shared" si="9"/>
        <v>5</v>
      </c>
    </row>
    <row r="9" spans="1:31" ht="18" customHeight="1">
      <c r="A9" s="35">
        <v>10</v>
      </c>
      <c r="B9" s="44" t="s">
        <v>52</v>
      </c>
      <c r="C9" s="45">
        <v>2014</v>
      </c>
      <c r="D9" s="45" t="s">
        <v>24</v>
      </c>
      <c r="E9" s="38">
        <v>7.1</v>
      </c>
      <c r="F9" s="38">
        <v>7.6</v>
      </c>
      <c r="G9" s="38">
        <v>7.3</v>
      </c>
      <c r="H9" s="38">
        <v>7.2</v>
      </c>
      <c r="I9" s="39"/>
      <c r="J9" s="26">
        <f t="shared" si="0"/>
        <v>14.5</v>
      </c>
      <c r="K9" s="38">
        <v>7.1</v>
      </c>
      <c r="L9" s="38">
        <v>7.8</v>
      </c>
      <c r="M9" s="38">
        <v>7.5</v>
      </c>
      <c r="N9" s="38">
        <v>7.4</v>
      </c>
      <c r="O9" s="38">
        <v>0.6</v>
      </c>
      <c r="P9" s="39"/>
      <c r="Q9" s="26">
        <f t="shared" si="1"/>
        <v>15.5</v>
      </c>
      <c r="R9" s="40">
        <f t="shared" si="2"/>
        <v>30</v>
      </c>
      <c r="S9" s="41">
        <f t="shared" si="3"/>
        <v>6</v>
      </c>
      <c r="T9" s="39"/>
      <c r="U9" s="39"/>
      <c r="V9" s="39"/>
      <c r="W9" s="39"/>
      <c r="X9" s="39"/>
      <c r="Y9" s="42"/>
      <c r="Z9" s="31" t="str">
        <f t="shared" si="4"/>
        <v/>
      </c>
      <c r="AA9" s="32">
        <f t="shared" si="5"/>
        <v>6</v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>
        <f t="shared" si="9"/>
        <v>6</v>
      </c>
    </row>
    <row r="10" spans="1:31" ht="18" customHeight="1">
      <c r="A10" s="35">
        <v>6</v>
      </c>
      <c r="B10" s="44" t="s">
        <v>53</v>
      </c>
      <c r="C10" s="45">
        <v>2014</v>
      </c>
      <c r="D10" s="45" t="s">
        <v>27</v>
      </c>
      <c r="E10" s="38">
        <v>7</v>
      </c>
      <c r="F10" s="38">
        <v>6.9</v>
      </c>
      <c r="G10" s="38">
        <v>7.2</v>
      </c>
      <c r="H10" s="38">
        <v>6.7</v>
      </c>
      <c r="I10" s="39"/>
      <c r="J10" s="26">
        <f t="shared" si="0"/>
        <v>13.9</v>
      </c>
      <c r="K10" s="38">
        <v>7</v>
      </c>
      <c r="L10" s="38">
        <v>7.4</v>
      </c>
      <c r="M10" s="38">
        <v>7.2</v>
      </c>
      <c r="N10" s="38">
        <v>6.7</v>
      </c>
      <c r="O10" s="38">
        <v>0.6</v>
      </c>
      <c r="P10" s="39"/>
      <c r="Q10" s="26">
        <f t="shared" si="1"/>
        <v>14.799999999999999</v>
      </c>
      <c r="R10" s="40">
        <f t="shared" si="2"/>
        <v>28.7</v>
      </c>
      <c r="S10" s="41">
        <f t="shared" si="3"/>
        <v>7</v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>
        <f t="shared" si="5"/>
        <v>7</v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>
        <f t="shared" si="9"/>
        <v>7</v>
      </c>
    </row>
    <row r="11" spans="1:31" ht="18" customHeight="1">
      <c r="A11" s="35">
        <v>11</v>
      </c>
      <c r="B11" s="44" t="s">
        <v>54</v>
      </c>
      <c r="C11" s="45">
        <v>2014</v>
      </c>
      <c r="D11" s="45" t="s">
        <v>37</v>
      </c>
      <c r="E11" s="38">
        <v>6.6</v>
      </c>
      <c r="F11" s="38">
        <v>7.3</v>
      </c>
      <c r="G11" s="38">
        <v>6.9</v>
      </c>
      <c r="H11" s="38">
        <v>6.7</v>
      </c>
      <c r="I11" s="39"/>
      <c r="J11" s="26">
        <f t="shared" si="0"/>
        <v>13.600000000000001</v>
      </c>
      <c r="K11" s="38">
        <v>7</v>
      </c>
      <c r="L11" s="38">
        <v>7.4</v>
      </c>
      <c r="M11" s="38">
        <v>7.2</v>
      </c>
      <c r="N11" s="38">
        <v>6.5</v>
      </c>
      <c r="O11" s="38">
        <v>0.6</v>
      </c>
      <c r="P11" s="39"/>
      <c r="Q11" s="26">
        <f t="shared" si="1"/>
        <v>14.799999999999999</v>
      </c>
      <c r="R11" s="40">
        <f t="shared" si="2"/>
        <v>28.4</v>
      </c>
      <c r="S11" s="41">
        <f t="shared" si="3"/>
        <v>8</v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>
        <f t="shared" si="5"/>
        <v>8</v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>
        <f t="shared" si="9"/>
        <v>8</v>
      </c>
    </row>
    <row r="12" spans="1:31" ht="18" customHeight="1">
      <c r="A12" s="35">
        <v>7</v>
      </c>
      <c r="B12" s="44" t="s">
        <v>55</v>
      </c>
      <c r="C12" s="45">
        <v>2015</v>
      </c>
      <c r="D12" s="45" t="s">
        <v>34</v>
      </c>
      <c r="E12" s="38">
        <v>6.8</v>
      </c>
      <c r="F12" s="38">
        <v>7.4</v>
      </c>
      <c r="G12" s="38">
        <v>6.9</v>
      </c>
      <c r="H12" s="38">
        <v>6.8</v>
      </c>
      <c r="I12" s="39"/>
      <c r="J12" s="26">
        <f t="shared" si="0"/>
        <v>13.7</v>
      </c>
      <c r="K12" s="38">
        <v>6.6</v>
      </c>
      <c r="L12" s="38">
        <v>7.1</v>
      </c>
      <c r="M12" s="38">
        <v>6.9</v>
      </c>
      <c r="N12" s="38">
        <v>6.8</v>
      </c>
      <c r="O12" s="38">
        <v>0.6</v>
      </c>
      <c r="P12" s="39"/>
      <c r="Q12" s="26">
        <f t="shared" si="1"/>
        <v>14.299999999999999</v>
      </c>
      <c r="R12" s="40">
        <f t="shared" si="2"/>
        <v>28</v>
      </c>
      <c r="S12" s="41">
        <f t="shared" si="3"/>
        <v>9</v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>
        <f t="shared" si="5"/>
        <v>9</v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>
        <f t="shared" si="9"/>
        <v>9</v>
      </c>
    </row>
    <row r="13" spans="1:31" ht="18" customHeight="1">
      <c r="A13" s="35">
        <v>4</v>
      </c>
      <c r="B13" s="44" t="s">
        <v>56</v>
      </c>
      <c r="C13" s="45">
        <v>2012</v>
      </c>
      <c r="D13" s="45" t="s">
        <v>24</v>
      </c>
      <c r="E13" s="38">
        <v>6.9</v>
      </c>
      <c r="F13" s="38">
        <v>7.3</v>
      </c>
      <c r="G13" s="38">
        <v>7.1</v>
      </c>
      <c r="H13" s="38">
        <v>7</v>
      </c>
      <c r="I13" s="39"/>
      <c r="J13" s="26">
        <f t="shared" si="0"/>
        <v>14.1</v>
      </c>
      <c r="K13" s="38">
        <v>5.7</v>
      </c>
      <c r="L13" s="38">
        <v>6.2</v>
      </c>
      <c r="M13" s="38">
        <v>6.4</v>
      </c>
      <c r="N13" s="38">
        <v>6.2</v>
      </c>
      <c r="O13" s="38">
        <v>0.9</v>
      </c>
      <c r="P13" s="39"/>
      <c r="Q13" s="26">
        <f t="shared" si="1"/>
        <v>13.3</v>
      </c>
      <c r="R13" s="40">
        <f t="shared" si="2"/>
        <v>27.4</v>
      </c>
      <c r="S13" s="41">
        <f t="shared" si="3"/>
        <v>10</v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>
        <f t="shared" si="5"/>
        <v>10</v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>
        <f t="shared" si="9"/>
        <v>10</v>
      </c>
    </row>
    <row r="14" spans="1:31" ht="18" customHeight="1">
      <c r="A14" s="35">
        <v>3</v>
      </c>
      <c r="B14" s="44" t="s">
        <v>57</v>
      </c>
      <c r="C14" s="45">
        <v>2015</v>
      </c>
      <c r="D14" s="45" t="s">
        <v>32</v>
      </c>
      <c r="E14" s="38">
        <v>7.2</v>
      </c>
      <c r="F14" s="38">
        <v>7.6</v>
      </c>
      <c r="G14" s="38">
        <v>7.7</v>
      </c>
      <c r="H14" s="38">
        <v>7.6</v>
      </c>
      <c r="I14" s="39"/>
      <c r="J14" s="26">
        <f t="shared" si="0"/>
        <v>15.2</v>
      </c>
      <c r="K14" s="38">
        <v>3.5</v>
      </c>
      <c r="L14" s="38">
        <v>3.8</v>
      </c>
      <c r="M14" s="38">
        <v>3.5</v>
      </c>
      <c r="N14" s="38">
        <v>3.5</v>
      </c>
      <c r="O14" s="38">
        <v>0.2</v>
      </c>
      <c r="P14" s="39"/>
      <c r="Q14" s="26">
        <f t="shared" si="1"/>
        <v>7.2</v>
      </c>
      <c r="R14" s="40">
        <f t="shared" si="2"/>
        <v>22.4</v>
      </c>
      <c r="S14" s="41">
        <f t="shared" si="3"/>
        <v>11</v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>
        <f t="shared" si="5"/>
        <v>11</v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>
        <f t="shared" si="9"/>
        <v>11</v>
      </c>
    </row>
    <row r="15" spans="1:31" ht="18" customHeight="1">
      <c r="A15" s="35">
        <v>8</v>
      </c>
      <c r="B15" s="44" t="s">
        <v>58</v>
      </c>
      <c r="C15" s="45">
        <v>2010</v>
      </c>
      <c r="D15" s="45" t="s">
        <v>22</v>
      </c>
      <c r="E15" s="38">
        <v>6.4</v>
      </c>
      <c r="F15" s="38">
        <v>7.4</v>
      </c>
      <c r="G15" s="38">
        <v>6.6</v>
      </c>
      <c r="H15" s="38">
        <v>6.5</v>
      </c>
      <c r="I15" s="39"/>
      <c r="J15" s="26">
        <f t="shared" si="0"/>
        <v>13.1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9"/>
      <c r="Q15" s="26">
        <f t="shared" si="1"/>
        <v>0</v>
      </c>
      <c r="R15" s="40">
        <f t="shared" si="2"/>
        <v>13.1</v>
      </c>
      <c r="S15" s="41">
        <f t="shared" si="3"/>
        <v>12</v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>
        <f t="shared" si="5"/>
        <v>12</v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>
        <f t="shared" si="9"/>
        <v>12</v>
      </c>
    </row>
    <row r="16" spans="1:31" ht="18" customHeight="1">
      <c r="A16" s="35">
        <v>13</v>
      </c>
      <c r="B16" s="44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35">
        <v>14</v>
      </c>
      <c r="B17" s="44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35">
        <v>15</v>
      </c>
      <c r="B18" s="44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35">
        <v>16</v>
      </c>
      <c r="B19" s="44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35">
        <v>17</v>
      </c>
      <c r="B20" s="44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35">
        <v>18</v>
      </c>
      <c r="B21" s="44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35">
        <v>21</v>
      </c>
      <c r="B22" s="44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35">
        <v>22</v>
      </c>
      <c r="B23" s="44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46">
        <v>23</v>
      </c>
      <c r="B24" s="44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46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35">
        <v>19</v>
      </c>
      <c r="B26" s="44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20</v>
      </c>
      <c r="B27" s="44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C29" s="47"/>
      <c r="D29" s="47"/>
      <c r="AB29" s="2"/>
      <c r="AD29" s="3"/>
      <c r="AE29" s="3"/>
    </row>
    <row r="30" spans="1:31" ht="14.25" customHeight="1">
      <c r="C30" s="47"/>
      <c r="D30" s="47"/>
      <c r="AB30" s="2"/>
      <c r="AD30" s="3"/>
      <c r="AE30" s="3"/>
    </row>
    <row r="31" spans="1:31" ht="14.25" customHeight="1">
      <c r="AB31" s="2"/>
      <c r="AD31" s="3"/>
      <c r="AE31" s="3"/>
    </row>
    <row r="32" spans="1:31" ht="14.25" customHeight="1"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04000000}">
    <sortState xmlns:xlrd2="http://schemas.microsoft.com/office/spreadsheetml/2017/richdata2" ref="A3:AE27">
      <sortCondition ref="AE3:AE27"/>
    </sortState>
  </autoFilter>
  <conditionalFormatting sqref="Z3:Z27">
    <cfRule type="expression" dxfId="83" priority="1">
      <formula>R$2&gt;=6</formula>
    </cfRule>
  </conditionalFormatting>
  <conditionalFormatting sqref="AB3:AB27">
    <cfRule type="expression" dxfId="82" priority="2">
      <formula>R$2&lt;6</formula>
    </cfRule>
  </conditionalFormatting>
  <conditionalFormatting sqref="AA3:AA27">
    <cfRule type="expression" dxfId="81" priority="3">
      <formula>R$2&gt;=6</formula>
    </cfRule>
  </conditionalFormatting>
  <conditionalFormatting sqref="AC3:AC27">
    <cfRule type="expression" dxfId="80" priority="4">
      <formula>R$2&lt;6</formula>
    </cfRule>
  </conditionalFormatting>
  <conditionalFormatting sqref="Z3:Z27">
    <cfRule type="expression" dxfId="79" priority="5">
      <formula>R$2&lt;5</formula>
    </cfRule>
  </conditionalFormatting>
  <conditionalFormatting sqref="AB3:AB27">
    <cfRule type="expression" dxfId="78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59</v>
      </c>
      <c r="AB1" s="2"/>
      <c r="AD1" s="3"/>
      <c r="AE1" s="3"/>
    </row>
    <row r="2" spans="1:31" ht="14.25" customHeight="1">
      <c r="A2" s="4"/>
      <c r="B2" s="5"/>
      <c r="C2" s="6"/>
      <c r="R2" s="7">
        <f>COUNT(R4:R26)</f>
        <v>5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1</v>
      </c>
      <c r="B4" s="36" t="s">
        <v>60</v>
      </c>
      <c r="C4" s="45">
        <v>2015</v>
      </c>
      <c r="D4" s="45" t="s">
        <v>27</v>
      </c>
      <c r="E4" s="24">
        <v>7.8</v>
      </c>
      <c r="F4" s="24">
        <v>7.6</v>
      </c>
      <c r="G4" s="24">
        <v>7.3</v>
      </c>
      <c r="H4" s="24">
        <v>6.7</v>
      </c>
      <c r="I4" s="25"/>
      <c r="J4" s="27">
        <f t="shared" ref="J4:J27" si="0">IF(E4="","",(MEDIAN(E4:H4)*2)-I4)</f>
        <v>14.899999999999999</v>
      </c>
      <c r="K4" s="24">
        <v>7.7</v>
      </c>
      <c r="L4" s="24">
        <v>7.6</v>
      </c>
      <c r="M4" s="24">
        <v>7.5</v>
      </c>
      <c r="N4" s="24">
        <v>6.9</v>
      </c>
      <c r="O4" s="24">
        <v>0.6</v>
      </c>
      <c r="P4" s="25"/>
      <c r="Q4" s="27">
        <f t="shared" ref="Q4:Q27" si="1">IF(K4="","",(MEDIAN(K4:N4)*2)+O4-P4)</f>
        <v>15.7</v>
      </c>
      <c r="R4" s="28">
        <f t="shared" ref="R4:R27" si="2">IF(J4="","",J4+Q4)</f>
        <v>30.599999999999998</v>
      </c>
      <c r="S4" s="29">
        <f t="shared" ref="S4:S27" si="3">IF(R4="","",_xlfn.RANK.EQ(R4,R$4:R$26))</f>
        <v>1</v>
      </c>
      <c r="T4" s="24">
        <v>7.9</v>
      </c>
      <c r="U4" s="24">
        <v>7.6</v>
      </c>
      <c r="V4" s="24">
        <v>7.1</v>
      </c>
      <c r="W4" s="24">
        <v>6.8</v>
      </c>
      <c r="X4" s="24">
        <v>0.6</v>
      </c>
      <c r="Y4" s="30"/>
      <c r="Z4" s="31">
        <f t="shared" ref="Z4:Z27" si="4">IF(T4="","",(MEDIAN(T4:W4)*2)+X4-Y4)</f>
        <v>15.299999999999999</v>
      </c>
      <c r="AA4" s="32">
        <f t="shared" ref="AA4:AA27" si="5">IF(S4="","",IF(Z4="",S4,_xlfn.RANK.EQ(Z4,Z$4:Z$25)))</f>
        <v>2</v>
      </c>
      <c r="AB4" s="33">
        <f t="shared" ref="AB4:AB27" si="6">IF(Z4="","",R4+Z4)</f>
        <v>45.9</v>
      </c>
      <c r="AC4" s="32">
        <f t="shared" ref="AC4:AC27" si="7">IF(S4="","",IF(AB4="","",_xlfn.RANK.EQ(AB4,AB$4:AB$25)))</f>
        <v>1</v>
      </c>
      <c r="AD4" s="34">
        <f t="shared" ref="AD4:AD25" si="8">IF(R$2&lt;6,AB4,Z4)</f>
        <v>45.9</v>
      </c>
      <c r="AE4" s="32">
        <f t="shared" ref="AE4:AE25" si="9">IF(R$2&lt;6,AC4,AA4)</f>
        <v>1</v>
      </c>
    </row>
    <row r="5" spans="1:31" ht="18" customHeight="1">
      <c r="A5" s="35">
        <v>2</v>
      </c>
      <c r="B5" s="36" t="s">
        <v>61</v>
      </c>
      <c r="C5" s="45">
        <v>2016</v>
      </c>
      <c r="D5" s="45" t="s">
        <v>62</v>
      </c>
      <c r="E5" s="38">
        <v>6.8</v>
      </c>
      <c r="F5" s="38">
        <v>6.9</v>
      </c>
      <c r="G5" s="38">
        <v>7</v>
      </c>
      <c r="H5" s="38">
        <v>6.4</v>
      </c>
      <c r="I5" s="39"/>
      <c r="J5" s="26">
        <f t="shared" si="0"/>
        <v>13.7</v>
      </c>
      <c r="K5" s="38">
        <v>6.8</v>
      </c>
      <c r="L5" s="38">
        <v>7</v>
      </c>
      <c r="M5" s="38">
        <v>6.7</v>
      </c>
      <c r="N5" s="38">
        <v>6</v>
      </c>
      <c r="O5" s="38">
        <v>0.6</v>
      </c>
      <c r="P5" s="39"/>
      <c r="Q5" s="26">
        <f t="shared" si="1"/>
        <v>14.1</v>
      </c>
      <c r="R5" s="40">
        <f t="shared" si="2"/>
        <v>27.799999999999997</v>
      </c>
      <c r="S5" s="41">
        <f t="shared" si="3"/>
        <v>2</v>
      </c>
      <c r="T5" s="38">
        <v>7.1</v>
      </c>
      <c r="U5" s="38">
        <v>7.1</v>
      </c>
      <c r="V5" s="38">
        <v>7.1</v>
      </c>
      <c r="W5" s="38">
        <v>6.6</v>
      </c>
      <c r="X5" s="38">
        <v>0.6</v>
      </c>
      <c r="Y5" s="42"/>
      <c r="Z5" s="31">
        <f t="shared" si="4"/>
        <v>14.799999999999999</v>
      </c>
      <c r="AA5" s="32">
        <f t="shared" si="5"/>
        <v>3</v>
      </c>
      <c r="AB5" s="31">
        <f t="shared" si="6"/>
        <v>42.599999999999994</v>
      </c>
      <c r="AC5" s="32">
        <f t="shared" si="7"/>
        <v>2</v>
      </c>
      <c r="AD5" s="43">
        <f t="shared" si="8"/>
        <v>42.599999999999994</v>
      </c>
      <c r="AE5" s="32">
        <f t="shared" si="9"/>
        <v>2</v>
      </c>
    </row>
    <row r="6" spans="1:31" ht="18" customHeight="1">
      <c r="A6" s="46">
        <v>3</v>
      </c>
      <c r="B6" s="36" t="s">
        <v>63</v>
      </c>
      <c r="C6" s="45">
        <v>2014</v>
      </c>
      <c r="D6" s="45" t="s">
        <v>24</v>
      </c>
      <c r="E6" s="38">
        <v>5.2</v>
      </c>
      <c r="F6" s="38">
        <v>6.2</v>
      </c>
      <c r="G6" s="38">
        <v>6.1</v>
      </c>
      <c r="H6" s="38">
        <v>5.5</v>
      </c>
      <c r="I6" s="39"/>
      <c r="J6" s="26">
        <f t="shared" si="0"/>
        <v>11.6</v>
      </c>
      <c r="K6" s="38">
        <v>7.1</v>
      </c>
      <c r="L6" s="38">
        <v>7.2</v>
      </c>
      <c r="M6" s="38">
        <v>7.4</v>
      </c>
      <c r="N6" s="38">
        <v>6.4</v>
      </c>
      <c r="O6" s="38">
        <v>0.9</v>
      </c>
      <c r="P6" s="39"/>
      <c r="Q6" s="26">
        <f t="shared" si="1"/>
        <v>15.200000000000001</v>
      </c>
      <c r="R6" s="40">
        <f t="shared" si="2"/>
        <v>26.8</v>
      </c>
      <c r="S6" s="41">
        <f t="shared" si="3"/>
        <v>4</v>
      </c>
      <c r="T6" s="38">
        <v>7.2</v>
      </c>
      <c r="U6" s="38">
        <v>7.2</v>
      </c>
      <c r="V6" s="38">
        <v>7.3</v>
      </c>
      <c r="W6" s="38">
        <v>6.4</v>
      </c>
      <c r="X6" s="38">
        <v>0.9</v>
      </c>
      <c r="Y6" s="42"/>
      <c r="Z6" s="31">
        <f t="shared" si="4"/>
        <v>15.3</v>
      </c>
      <c r="AA6" s="32">
        <f t="shared" si="5"/>
        <v>1</v>
      </c>
      <c r="AB6" s="31">
        <f t="shared" si="6"/>
        <v>42.1</v>
      </c>
      <c r="AC6" s="32">
        <f t="shared" si="7"/>
        <v>3</v>
      </c>
      <c r="AD6" s="43">
        <f t="shared" si="8"/>
        <v>42.1</v>
      </c>
      <c r="AE6" s="32">
        <f t="shared" si="9"/>
        <v>3</v>
      </c>
    </row>
    <row r="7" spans="1:31" ht="18" customHeight="1">
      <c r="A7" s="46">
        <v>4</v>
      </c>
      <c r="B7" s="36" t="s">
        <v>64</v>
      </c>
      <c r="C7" s="45">
        <v>2010</v>
      </c>
      <c r="D7" s="45" t="s">
        <v>27</v>
      </c>
      <c r="E7" s="38">
        <v>6.4</v>
      </c>
      <c r="F7" s="38">
        <v>7.2</v>
      </c>
      <c r="G7" s="38">
        <v>7.2</v>
      </c>
      <c r="H7" s="38">
        <v>6</v>
      </c>
      <c r="I7" s="39"/>
      <c r="J7" s="26">
        <f t="shared" si="0"/>
        <v>13.600000000000001</v>
      </c>
      <c r="K7" s="38">
        <v>6.6</v>
      </c>
      <c r="L7" s="38">
        <v>6.8</v>
      </c>
      <c r="M7" s="38">
        <v>6.9</v>
      </c>
      <c r="N7" s="38">
        <v>6.1</v>
      </c>
      <c r="O7" s="38">
        <v>0.7</v>
      </c>
      <c r="P7" s="39"/>
      <c r="Q7" s="26">
        <f t="shared" si="1"/>
        <v>14.099999999999998</v>
      </c>
      <c r="R7" s="40">
        <f t="shared" si="2"/>
        <v>27.7</v>
      </c>
      <c r="S7" s="41">
        <f t="shared" si="3"/>
        <v>3</v>
      </c>
      <c r="T7" s="38">
        <v>6.5</v>
      </c>
      <c r="U7" s="38">
        <v>7</v>
      </c>
      <c r="V7" s="38">
        <v>7</v>
      </c>
      <c r="W7" s="38">
        <v>6.6</v>
      </c>
      <c r="X7" s="38">
        <v>0.6</v>
      </c>
      <c r="Y7" s="42"/>
      <c r="Z7" s="31">
        <f t="shared" si="4"/>
        <v>14.2</v>
      </c>
      <c r="AA7" s="32">
        <f t="shared" si="5"/>
        <v>4</v>
      </c>
      <c r="AB7" s="31">
        <f t="shared" si="6"/>
        <v>41.9</v>
      </c>
      <c r="AC7" s="32">
        <f t="shared" si="7"/>
        <v>4</v>
      </c>
      <c r="AD7" s="43">
        <f t="shared" si="8"/>
        <v>41.9</v>
      </c>
      <c r="AE7" s="32">
        <f t="shared" si="9"/>
        <v>4</v>
      </c>
    </row>
    <row r="8" spans="1:31" ht="18" customHeight="1">
      <c r="A8" s="35">
        <v>5</v>
      </c>
      <c r="B8" s="36" t="s">
        <v>65</v>
      </c>
      <c r="C8" s="45">
        <v>2013</v>
      </c>
      <c r="D8" s="45" t="s">
        <v>32</v>
      </c>
      <c r="E8" s="38">
        <v>6.9</v>
      </c>
      <c r="F8" s="38">
        <v>7.1</v>
      </c>
      <c r="G8" s="38">
        <v>7.3</v>
      </c>
      <c r="H8" s="38">
        <v>7</v>
      </c>
      <c r="I8" s="39"/>
      <c r="J8" s="26">
        <f t="shared" si="0"/>
        <v>14.1</v>
      </c>
      <c r="K8" s="38">
        <v>6.8</v>
      </c>
      <c r="L8" s="38">
        <v>7</v>
      </c>
      <c r="M8" s="38">
        <v>6.8</v>
      </c>
      <c r="N8" s="38">
        <v>6.2</v>
      </c>
      <c r="O8" s="38">
        <v>0.5</v>
      </c>
      <c r="P8" s="38">
        <v>2</v>
      </c>
      <c r="Q8" s="26">
        <f t="shared" si="1"/>
        <v>12.1</v>
      </c>
      <c r="R8" s="40">
        <f t="shared" si="2"/>
        <v>26.2</v>
      </c>
      <c r="S8" s="41">
        <f t="shared" si="3"/>
        <v>5</v>
      </c>
      <c r="T8" s="38">
        <v>6.6</v>
      </c>
      <c r="U8" s="38">
        <v>6.5</v>
      </c>
      <c r="V8" s="38">
        <v>6.9</v>
      </c>
      <c r="W8" s="38">
        <v>6.1</v>
      </c>
      <c r="X8" s="38">
        <v>0.6</v>
      </c>
      <c r="Y8" s="42"/>
      <c r="Z8" s="31">
        <f t="shared" si="4"/>
        <v>13.7</v>
      </c>
      <c r="AA8" s="32">
        <f t="shared" si="5"/>
        <v>5</v>
      </c>
      <c r="AB8" s="31">
        <f t="shared" si="6"/>
        <v>39.9</v>
      </c>
      <c r="AC8" s="32">
        <f t="shared" si="7"/>
        <v>5</v>
      </c>
      <c r="AD8" s="43">
        <f t="shared" si="8"/>
        <v>39.9</v>
      </c>
      <c r="AE8" s="32">
        <f t="shared" si="9"/>
        <v>5</v>
      </c>
    </row>
    <row r="9" spans="1:31" ht="18" customHeight="1">
      <c r="A9" s="46">
        <v>6</v>
      </c>
      <c r="B9" s="36"/>
      <c r="C9" s="45"/>
      <c r="D9" s="45"/>
      <c r="E9" s="39"/>
      <c r="F9" s="39"/>
      <c r="G9" s="39"/>
      <c r="H9" s="39"/>
      <c r="I9" s="39"/>
      <c r="J9" s="26" t="str">
        <f t="shared" si="0"/>
        <v/>
      </c>
      <c r="K9" s="39"/>
      <c r="L9" s="39"/>
      <c r="M9" s="39"/>
      <c r="N9" s="39"/>
      <c r="O9" s="39"/>
      <c r="P9" s="39"/>
      <c r="Q9" s="26" t="str">
        <f t="shared" si="1"/>
        <v/>
      </c>
      <c r="R9" s="40" t="str">
        <f t="shared" si="2"/>
        <v/>
      </c>
      <c r="S9" s="41" t="str">
        <f t="shared" si="3"/>
        <v/>
      </c>
      <c r="T9" s="39"/>
      <c r="U9" s="39"/>
      <c r="V9" s="39"/>
      <c r="W9" s="39"/>
      <c r="X9" s="39"/>
      <c r="Y9" s="42"/>
      <c r="Z9" s="31" t="str">
        <f t="shared" si="4"/>
        <v/>
      </c>
      <c r="AA9" s="32" t="str">
        <f t="shared" si="5"/>
        <v/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 t="str">
        <f t="shared" si="9"/>
        <v/>
      </c>
    </row>
    <row r="10" spans="1:31" ht="18" customHeight="1">
      <c r="A10" s="46">
        <v>7</v>
      </c>
      <c r="B10" s="36"/>
      <c r="C10" s="45"/>
      <c r="D10" s="45"/>
      <c r="E10" s="39"/>
      <c r="F10" s="39"/>
      <c r="G10" s="39"/>
      <c r="H10" s="39"/>
      <c r="I10" s="39"/>
      <c r="J10" s="26" t="str">
        <f t="shared" si="0"/>
        <v/>
      </c>
      <c r="K10" s="39"/>
      <c r="L10" s="39"/>
      <c r="M10" s="39"/>
      <c r="N10" s="39"/>
      <c r="O10" s="39"/>
      <c r="P10" s="39"/>
      <c r="Q10" s="26" t="str">
        <f t="shared" si="1"/>
        <v/>
      </c>
      <c r="R10" s="40" t="str">
        <f t="shared" si="2"/>
        <v/>
      </c>
      <c r="S10" s="41" t="str">
        <f t="shared" si="3"/>
        <v/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 t="str">
        <f t="shared" si="5"/>
        <v/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 t="str">
        <f t="shared" si="9"/>
        <v/>
      </c>
    </row>
    <row r="11" spans="1:31" ht="18" customHeight="1">
      <c r="A11" s="35">
        <v>8</v>
      </c>
      <c r="B11" s="36"/>
      <c r="C11" s="45"/>
      <c r="D11" s="45"/>
      <c r="E11" s="39"/>
      <c r="F11" s="39"/>
      <c r="G11" s="39"/>
      <c r="H11" s="39"/>
      <c r="I11" s="39"/>
      <c r="J11" s="26" t="str">
        <f t="shared" si="0"/>
        <v/>
      </c>
      <c r="K11" s="39"/>
      <c r="L11" s="39"/>
      <c r="M11" s="39"/>
      <c r="N11" s="39"/>
      <c r="O11" s="39"/>
      <c r="P11" s="39"/>
      <c r="Q11" s="26" t="str">
        <f t="shared" si="1"/>
        <v/>
      </c>
      <c r="R11" s="40" t="str">
        <f t="shared" si="2"/>
        <v/>
      </c>
      <c r="S11" s="41" t="str">
        <f t="shared" si="3"/>
        <v/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 t="str">
        <f t="shared" si="5"/>
        <v/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 t="str">
        <f t="shared" si="9"/>
        <v/>
      </c>
    </row>
    <row r="12" spans="1:31" ht="18" customHeight="1">
      <c r="A12" s="46">
        <v>9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46">
        <v>10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35">
        <v>11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46">
        <v>12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46">
        <v>13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35">
        <v>14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46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46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35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46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46">
        <v>19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46">
        <v>22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35">
        <v>23</v>
      </c>
      <c r="B24" s="44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46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35">
        <v>20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46">
        <v>21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C30" s="47"/>
      <c r="D30" s="47"/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06000000}">
    <sortState xmlns:xlrd2="http://schemas.microsoft.com/office/spreadsheetml/2017/richdata2" ref="A3:AE27">
      <sortCondition ref="AE3:AE27"/>
    </sortState>
  </autoFilter>
  <conditionalFormatting sqref="Z3:Z27">
    <cfRule type="expression" dxfId="77" priority="1">
      <formula>R$2&gt;=6</formula>
    </cfRule>
  </conditionalFormatting>
  <conditionalFormatting sqref="AB3:AB27">
    <cfRule type="expression" dxfId="76" priority="2">
      <formula>R$2&lt;6</formula>
    </cfRule>
  </conditionalFormatting>
  <conditionalFormatting sqref="AA3:AA27">
    <cfRule type="expression" dxfId="75" priority="3">
      <formula>R$2&gt;=6</formula>
    </cfRule>
  </conditionalFormatting>
  <conditionalFormatting sqref="AC3:AC27">
    <cfRule type="expression" dxfId="74" priority="4">
      <formula>R$2&lt;6</formula>
    </cfRule>
  </conditionalFormatting>
  <conditionalFormatting sqref="Z3:Z27">
    <cfRule type="expression" dxfId="73" priority="5">
      <formula>R$2&lt;5</formula>
    </cfRule>
  </conditionalFormatting>
  <conditionalFormatting sqref="AB3:AB27">
    <cfRule type="expression" dxfId="72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66</v>
      </c>
      <c r="AB1" s="2"/>
      <c r="AD1" s="3"/>
      <c r="AE1" s="3"/>
    </row>
    <row r="2" spans="1:31" ht="14.25" customHeight="1">
      <c r="A2" s="4"/>
      <c r="B2" s="5"/>
      <c r="C2" s="6"/>
      <c r="R2" s="7">
        <f>COUNT(R4:R25)</f>
        <v>17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48">
        <v>17</v>
      </c>
      <c r="B4" s="36" t="s">
        <v>67</v>
      </c>
      <c r="C4" s="37">
        <v>2012</v>
      </c>
      <c r="D4" s="37" t="s">
        <v>68</v>
      </c>
      <c r="E4" s="24">
        <v>7.3</v>
      </c>
      <c r="F4" s="24">
        <v>7.8</v>
      </c>
      <c r="G4" s="24">
        <v>7.5</v>
      </c>
      <c r="H4" s="24">
        <v>7.6</v>
      </c>
      <c r="I4" s="25"/>
      <c r="J4" s="27">
        <f t="shared" ref="J4:J27" si="0">IF(E4="","",(MEDIAN(E4:H4)*2)-I4)</f>
        <v>15.1</v>
      </c>
      <c r="K4" s="24">
        <v>7.1</v>
      </c>
      <c r="L4" s="24">
        <v>7.5</v>
      </c>
      <c r="M4" s="24">
        <v>7.3</v>
      </c>
      <c r="N4" s="24">
        <v>7.4</v>
      </c>
      <c r="O4" s="24">
        <v>1.6</v>
      </c>
      <c r="P4" s="25"/>
      <c r="Q4" s="27">
        <f t="shared" ref="Q4:Q27" si="1">IF(K4="","",(MEDIAN(K4:N4)*2)+O4-P4)</f>
        <v>16.3</v>
      </c>
      <c r="R4" s="28">
        <f t="shared" ref="R4:R27" si="2">IF(J4="","",J4+Q4)</f>
        <v>31.4</v>
      </c>
      <c r="S4" s="29">
        <f t="shared" ref="S4:S27" si="3">IF(R4="","",_xlfn.RANK.EQ(R4,R$4:R$25))</f>
        <v>2</v>
      </c>
      <c r="T4" s="24">
        <v>7.4</v>
      </c>
      <c r="U4" s="24">
        <v>7.6</v>
      </c>
      <c r="V4" s="24">
        <v>7.8</v>
      </c>
      <c r="W4" s="24">
        <v>7.5</v>
      </c>
      <c r="X4" s="24">
        <v>1.6</v>
      </c>
      <c r="Y4" s="30"/>
      <c r="Z4" s="31">
        <f t="shared" ref="Z4:Z27" si="4">IF(T4="","",(MEDIAN(T4:W4)*2)+X4-Y4)</f>
        <v>16.7</v>
      </c>
      <c r="AA4" s="32">
        <f t="shared" ref="AA4:AA27" si="5">IF(S4="","",IF(Z4="",S4,_xlfn.RANK.EQ(Z4,Z$4:Z$25)))</f>
        <v>1</v>
      </c>
      <c r="AB4" s="33">
        <f t="shared" ref="AB4:AB27" si="6">IF(Z4="","",R4+Z4)</f>
        <v>48.099999999999994</v>
      </c>
      <c r="AC4" s="32">
        <f t="shared" ref="AC4:AC27" si="7">IF(S4="","",IF(AB4="","",_xlfn.RANK.EQ(AB4,AB$4:AB$25)))</f>
        <v>1</v>
      </c>
      <c r="AD4" s="34">
        <f t="shared" ref="AD4:AD25" si="8">IF(R$2&lt;6,AB4,Z4)</f>
        <v>16.7</v>
      </c>
      <c r="AE4" s="32">
        <f t="shared" ref="AE4:AE25" si="9">IF(R$2&lt;6,AC4,AA4)</f>
        <v>1</v>
      </c>
    </row>
    <row r="5" spans="1:31" ht="18" customHeight="1">
      <c r="A5" s="46">
        <v>13</v>
      </c>
      <c r="B5" s="36" t="s">
        <v>69</v>
      </c>
      <c r="C5" s="45">
        <v>2012</v>
      </c>
      <c r="D5" s="45" t="s">
        <v>42</v>
      </c>
      <c r="E5" s="38">
        <v>7.3</v>
      </c>
      <c r="F5" s="38">
        <v>7.8</v>
      </c>
      <c r="G5" s="38">
        <v>7.1</v>
      </c>
      <c r="H5" s="38">
        <v>7.2</v>
      </c>
      <c r="I5" s="39"/>
      <c r="J5" s="26">
        <f t="shared" si="0"/>
        <v>14.5</v>
      </c>
      <c r="K5" s="38">
        <v>7.8</v>
      </c>
      <c r="L5" s="38">
        <v>8.1999999999999993</v>
      </c>
      <c r="M5" s="38">
        <v>7.6</v>
      </c>
      <c r="N5" s="38">
        <v>7.4</v>
      </c>
      <c r="O5" s="38">
        <v>1.2</v>
      </c>
      <c r="P5" s="39"/>
      <c r="Q5" s="26">
        <f t="shared" si="1"/>
        <v>16.599999999999998</v>
      </c>
      <c r="R5" s="40">
        <f t="shared" si="2"/>
        <v>31.099999999999998</v>
      </c>
      <c r="S5" s="41">
        <f t="shared" si="3"/>
        <v>4</v>
      </c>
      <c r="T5" s="38">
        <v>7.7</v>
      </c>
      <c r="U5" s="38">
        <v>7.9</v>
      </c>
      <c r="V5" s="38">
        <v>7.6</v>
      </c>
      <c r="W5" s="38">
        <v>7.2</v>
      </c>
      <c r="X5" s="38">
        <v>1.2</v>
      </c>
      <c r="Y5" s="42"/>
      <c r="Z5" s="31">
        <f t="shared" si="4"/>
        <v>16.5</v>
      </c>
      <c r="AA5" s="32">
        <f t="shared" si="5"/>
        <v>2</v>
      </c>
      <c r="AB5" s="31">
        <f t="shared" si="6"/>
        <v>47.599999999999994</v>
      </c>
      <c r="AC5" s="32">
        <f t="shared" si="7"/>
        <v>3</v>
      </c>
      <c r="AD5" s="43">
        <f t="shared" si="8"/>
        <v>16.5</v>
      </c>
      <c r="AE5" s="32">
        <f t="shared" si="9"/>
        <v>2</v>
      </c>
    </row>
    <row r="6" spans="1:31" ht="18" customHeight="1">
      <c r="A6" s="46">
        <v>15</v>
      </c>
      <c r="B6" s="36" t="s">
        <v>70</v>
      </c>
      <c r="C6" s="45">
        <v>2014</v>
      </c>
      <c r="D6" s="45" t="s">
        <v>27</v>
      </c>
      <c r="E6" s="38">
        <v>7.5</v>
      </c>
      <c r="F6" s="38">
        <v>7.9</v>
      </c>
      <c r="G6" s="38">
        <v>7.5</v>
      </c>
      <c r="H6" s="38">
        <v>6.9</v>
      </c>
      <c r="I6" s="39"/>
      <c r="J6" s="26">
        <f t="shared" si="0"/>
        <v>15</v>
      </c>
      <c r="K6" s="38">
        <v>7.5</v>
      </c>
      <c r="L6" s="38">
        <v>8.1999999999999993</v>
      </c>
      <c r="M6" s="38">
        <v>7.1</v>
      </c>
      <c r="N6" s="38">
        <v>7.2</v>
      </c>
      <c r="O6" s="38">
        <v>1.2</v>
      </c>
      <c r="P6" s="39"/>
      <c r="Q6" s="26">
        <f t="shared" si="1"/>
        <v>15.899999999999999</v>
      </c>
      <c r="R6" s="40">
        <f t="shared" si="2"/>
        <v>30.9</v>
      </c>
      <c r="S6" s="41">
        <f t="shared" si="3"/>
        <v>5</v>
      </c>
      <c r="T6" s="38">
        <v>7.8</v>
      </c>
      <c r="U6" s="38">
        <v>7.6</v>
      </c>
      <c r="V6" s="38">
        <v>7.4</v>
      </c>
      <c r="W6" s="38">
        <v>7.3</v>
      </c>
      <c r="X6" s="38">
        <v>1.2</v>
      </c>
      <c r="Y6" s="42"/>
      <c r="Z6" s="31">
        <f t="shared" si="4"/>
        <v>16.2</v>
      </c>
      <c r="AA6" s="32">
        <f t="shared" si="5"/>
        <v>3</v>
      </c>
      <c r="AB6" s="31">
        <f t="shared" si="6"/>
        <v>47.099999999999994</v>
      </c>
      <c r="AC6" s="32">
        <f t="shared" si="7"/>
        <v>4</v>
      </c>
      <c r="AD6" s="43">
        <f t="shared" si="8"/>
        <v>16.2</v>
      </c>
      <c r="AE6" s="32">
        <f t="shared" si="9"/>
        <v>3</v>
      </c>
    </row>
    <row r="7" spans="1:31" ht="18" customHeight="1">
      <c r="A7" s="35">
        <v>10</v>
      </c>
      <c r="B7" s="36" t="s">
        <v>71</v>
      </c>
      <c r="C7" s="45">
        <v>2010</v>
      </c>
      <c r="D7" s="45" t="s">
        <v>42</v>
      </c>
      <c r="E7" s="38">
        <v>7.6</v>
      </c>
      <c r="F7" s="38">
        <v>8.1999999999999993</v>
      </c>
      <c r="G7" s="38">
        <v>7.7</v>
      </c>
      <c r="H7" s="38">
        <v>7.3</v>
      </c>
      <c r="I7" s="39"/>
      <c r="J7" s="26">
        <f t="shared" si="0"/>
        <v>15.3</v>
      </c>
      <c r="K7" s="38">
        <v>7.5</v>
      </c>
      <c r="L7" s="38">
        <v>8</v>
      </c>
      <c r="M7" s="38">
        <v>7.6</v>
      </c>
      <c r="N7" s="38">
        <v>7.7</v>
      </c>
      <c r="O7" s="38">
        <v>1.2</v>
      </c>
      <c r="P7" s="39"/>
      <c r="Q7" s="26">
        <f t="shared" si="1"/>
        <v>16.5</v>
      </c>
      <c r="R7" s="40">
        <f t="shared" si="2"/>
        <v>31.8</v>
      </c>
      <c r="S7" s="41">
        <f t="shared" si="3"/>
        <v>1</v>
      </c>
      <c r="T7" s="38">
        <v>7.2</v>
      </c>
      <c r="U7" s="38">
        <v>7.6</v>
      </c>
      <c r="V7" s="38">
        <v>7.4</v>
      </c>
      <c r="W7" s="38">
        <v>7.3</v>
      </c>
      <c r="X7" s="38">
        <v>1.2</v>
      </c>
      <c r="Y7" s="42"/>
      <c r="Z7" s="31">
        <f t="shared" si="4"/>
        <v>15.899999999999999</v>
      </c>
      <c r="AA7" s="32">
        <f t="shared" si="5"/>
        <v>4</v>
      </c>
      <c r="AB7" s="31">
        <f t="shared" si="6"/>
        <v>47.7</v>
      </c>
      <c r="AC7" s="32">
        <f t="shared" si="7"/>
        <v>2</v>
      </c>
      <c r="AD7" s="43">
        <f t="shared" si="8"/>
        <v>15.899999999999999</v>
      </c>
      <c r="AE7" s="32">
        <f t="shared" si="9"/>
        <v>4</v>
      </c>
    </row>
    <row r="8" spans="1:31" ht="18" customHeight="1">
      <c r="A8" s="35">
        <v>4</v>
      </c>
      <c r="B8" s="36" t="s">
        <v>72</v>
      </c>
      <c r="C8" s="45">
        <v>2014</v>
      </c>
      <c r="D8" s="45" t="s">
        <v>42</v>
      </c>
      <c r="E8" s="38">
        <v>7.5</v>
      </c>
      <c r="F8" s="38">
        <v>8</v>
      </c>
      <c r="G8" s="38">
        <v>7.4</v>
      </c>
      <c r="H8" s="38">
        <v>7.3</v>
      </c>
      <c r="I8" s="39"/>
      <c r="J8" s="26">
        <f t="shared" si="0"/>
        <v>14.9</v>
      </c>
      <c r="K8" s="38">
        <v>7.5</v>
      </c>
      <c r="L8" s="38">
        <v>7.8</v>
      </c>
      <c r="M8" s="38">
        <v>7.2</v>
      </c>
      <c r="N8" s="38">
        <v>7.5</v>
      </c>
      <c r="O8" s="38">
        <v>1.2</v>
      </c>
      <c r="P8" s="39"/>
      <c r="Q8" s="26">
        <f t="shared" si="1"/>
        <v>16.2</v>
      </c>
      <c r="R8" s="40">
        <f t="shared" si="2"/>
        <v>31.1</v>
      </c>
      <c r="S8" s="41">
        <f t="shared" si="3"/>
        <v>3</v>
      </c>
      <c r="T8" s="38">
        <v>6.4</v>
      </c>
      <c r="U8" s="38">
        <v>6.6</v>
      </c>
      <c r="V8" s="38">
        <v>6.3</v>
      </c>
      <c r="W8" s="38">
        <v>6</v>
      </c>
      <c r="X8" s="38">
        <v>1.2</v>
      </c>
      <c r="Y8" s="42"/>
      <c r="Z8" s="31">
        <f t="shared" si="4"/>
        <v>13.899999999999999</v>
      </c>
      <c r="AA8" s="32">
        <f t="shared" si="5"/>
        <v>5</v>
      </c>
      <c r="AB8" s="31">
        <f t="shared" si="6"/>
        <v>45</v>
      </c>
      <c r="AC8" s="32">
        <f t="shared" si="7"/>
        <v>5</v>
      </c>
      <c r="AD8" s="43">
        <f t="shared" si="8"/>
        <v>13.899999999999999</v>
      </c>
      <c r="AE8" s="32">
        <f t="shared" si="9"/>
        <v>5</v>
      </c>
    </row>
    <row r="9" spans="1:31" ht="18" customHeight="1">
      <c r="A9" s="46">
        <v>9</v>
      </c>
      <c r="B9" s="36" t="s">
        <v>73</v>
      </c>
      <c r="C9" s="45">
        <v>2014</v>
      </c>
      <c r="D9" s="45" t="s">
        <v>27</v>
      </c>
      <c r="E9" s="38">
        <v>7.3</v>
      </c>
      <c r="F9" s="38">
        <v>7.8</v>
      </c>
      <c r="G9" s="38">
        <v>7.3</v>
      </c>
      <c r="H9" s="38">
        <v>7.1</v>
      </c>
      <c r="I9" s="39"/>
      <c r="J9" s="26">
        <f t="shared" si="0"/>
        <v>14.6</v>
      </c>
      <c r="K9" s="38">
        <v>7.3</v>
      </c>
      <c r="L9" s="38">
        <v>7.5</v>
      </c>
      <c r="M9" s="38">
        <v>7.4</v>
      </c>
      <c r="N9" s="38">
        <v>6.9</v>
      </c>
      <c r="O9" s="38">
        <v>1.2</v>
      </c>
      <c r="P9" s="39"/>
      <c r="Q9" s="26">
        <f t="shared" si="1"/>
        <v>15.899999999999999</v>
      </c>
      <c r="R9" s="40">
        <f t="shared" si="2"/>
        <v>30.5</v>
      </c>
      <c r="S9" s="41">
        <f t="shared" si="3"/>
        <v>6</v>
      </c>
      <c r="T9" s="39"/>
      <c r="U9" s="39"/>
      <c r="V9" s="39"/>
      <c r="W9" s="39"/>
      <c r="X9" s="39"/>
      <c r="Y9" s="42"/>
      <c r="Z9" s="31" t="str">
        <f t="shared" si="4"/>
        <v/>
      </c>
      <c r="AA9" s="32">
        <f t="shared" si="5"/>
        <v>6</v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>
        <f t="shared" si="9"/>
        <v>6</v>
      </c>
    </row>
    <row r="10" spans="1:31" ht="18" customHeight="1">
      <c r="A10" s="35">
        <v>14</v>
      </c>
      <c r="B10" s="36" t="s">
        <v>74</v>
      </c>
      <c r="C10" s="45">
        <v>2011</v>
      </c>
      <c r="D10" s="45" t="s">
        <v>32</v>
      </c>
      <c r="E10" s="38">
        <v>6.9</v>
      </c>
      <c r="F10" s="38">
        <v>7</v>
      </c>
      <c r="G10" s="38">
        <v>7.3</v>
      </c>
      <c r="H10" s="38">
        <v>6.5</v>
      </c>
      <c r="I10" s="39"/>
      <c r="J10" s="26">
        <f t="shared" si="0"/>
        <v>13.9</v>
      </c>
      <c r="K10" s="38">
        <v>7.1</v>
      </c>
      <c r="L10" s="38">
        <v>7.7</v>
      </c>
      <c r="M10" s="38">
        <v>7.6</v>
      </c>
      <c r="N10" s="38">
        <v>7</v>
      </c>
      <c r="O10" s="38">
        <v>1.2</v>
      </c>
      <c r="P10" s="39"/>
      <c r="Q10" s="26">
        <f t="shared" si="1"/>
        <v>15.899999999999999</v>
      </c>
      <c r="R10" s="40">
        <f t="shared" si="2"/>
        <v>29.799999999999997</v>
      </c>
      <c r="S10" s="41">
        <f t="shared" si="3"/>
        <v>7</v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>
        <f t="shared" si="5"/>
        <v>7</v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>
        <f t="shared" si="9"/>
        <v>7</v>
      </c>
    </row>
    <row r="11" spans="1:31" ht="18" customHeight="1">
      <c r="A11" s="46">
        <v>5</v>
      </c>
      <c r="B11" s="36" t="s">
        <v>75</v>
      </c>
      <c r="C11" s="45">
        <v>2011</v>
      </c>
      <c r="D11" s="45" t="s">
        <v>27</v>
      </c>
      <c r="E11" s="38">
        <v>7.3</v>
      </c>
      <c r="F11" s="38">
        <v>7.5</v>
      </c>
      <c r="G11" s="38">
        <v>6.9</v>
      </c>
      <c r="H11" s="38">
        <v>6.9</v>
      </c>
      <c r="I11" s="39"/>
      <c r="J11" s="26">
        <f t="shared" si="0"/>
        <v>14.2</v>
      </c>
      <c r="K11" s="38">
        <v>7.2</v>
      </c>
      <c r="L11" s="38">
        <v>7.1</v>
      </c>
      <c r="M11" s="38">
        <v>7</v>
      </c>
      <c r="N11" s="38">
        <v>7</v>
      </c>
      <c r="O11" s="38">
        <v>1.2</v>
      </c>
      <c r="P11" s="39"/>
      <c r="Q11" s="26">
        <f t="shared" si="1"/>
        <v>15.299999999999999</v>
      </c>
      <c r="R11" s="40">
        <f t="shared" si="2"/>
        <v>29.5</v>
      </c>
      <c r="S11" s="41">
        <f t="shared" si="3"/>
        <v>8</v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>
        <f t="shared" si="5"/>
        <v>8</v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>
        <f t="shared" si="9"/>
        <v>8</v>
      </c>
    </row>
    <row r="12" spans="1:31" ht="18" customHeight="1">
      <c r="A12" s="35">
        <v>8</v>
      </c>
      <c r="B12" s="36" t="s">
        <v>76</v>
      </c>
      <c r="C12" s="45">
        <v>2014</v>
      </c>
      <c r="D12" s="45" t="s">
        <v>62</v>
      </c>
      <c r="E12" s="38">
        <v>7.7</v>
      </c>
      <c r="F12" s="38">
        <v>7</v>
      </c>
      <c r="G12" s="38">
        <v>7</v>
      </c>
      <c r="H12" s="38">
        <v>6.9</v>
      </c>
      <c r="I12" s="39"/>
      <c r="J12" s="26">
        <f t="shared" si="0"/>
        <v>14</v>
      </c>
      <c r="K12" s="38">
        <v>7</v>
      </c>
      <c r="L12" s="38">
        <v>7</v>
      </c>
      <c r="M12" s="38">
        <v>7.7</v>
      </c>
      <c r="N12" s="38">
        <v>6.6</v>
      </c>
      <c r="O12" s="38">
        <v>1.2</v>
      </c>
      <c r="P12" s="39"/>
      <c r="Q12" s="26">
        <f t="shared" si="1"/>
        <v>15.2</v>
      </c>
      <c r="R12" s="40">
        <f t="shared" si="2"/>
        <v>29.2</v>
      </c>
      <c r="S12" s="41">
        <f t="shared" si="3"/>
        <v>9</v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>
        <f t="shared" si="5"/>
        <v>9</v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>
        <f t="shared" si="9"/>
        <v>9</v>
      </c>
    </row>
    <row r="13" spans="1:31" ht="18" customHeight="1">
      <c r="A13" s="46">
        <v>3</v>
      </c>
      <c r="B13" s="36" t="s">
        <v>77</v>
      </c>
      <c r="C13" s="45">
        <v>2012</v>
      </c>
      <c r="D13" s="45" t="s">
        <v>24</v>
      </c>
      <c r="E13" s="38">
        <v>6.8</v>
      </c>
      <c r="F13" s="38">
        <v>7.4</v>
      </c>
      <c r="G13" s="38">
        <v>6.9</v>
      </c>
      <c r="H13" s="38">
        <v>6.9</v>
      </c>
      <c r="I13" s="39"/>
      <c r="J13" s="26">
        <f t="shared" si="0"/>
        <v>13.8</v>
      </c>
      <c r="K13" s="38">
        <v>7.1</v>
      </c>
      <c r="L13" s="38">
        <v>7.4</v>
      </c>
      <c r="M13" s="38">
        <v>6.9</v>
      </c>
      <c r="N13" s="38">
        <v>6.9</v>
      </c>
      <c r="O13" s="38">
        <v>1.2</v>
      </c>
      <c r="P13" s="39"/>
      <c r="Q13" s="26">
        <f t="shared" si="1"/>
        <v>15.2</v>
      </c>
      <c r="R13" s="40">
        <f t="shared" si="2"/>
        <v>29</v>
      </c>
      <c r="S13" s="41">
        <f t="shared" si="3"/>
        <v>10</v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>
        <f t="shared" si="5"/>
        <v>10</v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>
        <f t="shared" si="9"/>
        <v>10</v>
      </c>
    </row>
    <row r="14" spans="1:31" ht="18" customHeight="1">
      <c r="A14" s="35">
        <v>16</v>
      </c>
      <c r="B14" s="36" t="s">
        <v>78</v>
      </c>
      <c r="C14" s="45">
        <v>2014</v>
      </c>
      <c r="D14" s="45" t="s">
        <v>42</v>
      </c>
      <c r="E14" s="38">
        <v>6.4</v>
      </c>
      <c r="F14" s="38">
        <v>6.7</v>
      </c>
      <c r="G14" s="38">
        <v>6.8</v>
      </c>
      <c r="H14" s="38">
        <v>6.8</v>
      </c>
      <c r="I14" s="39"/>
      <c r="J14" s="26">
        <f t="shared" si="0"/>
        <v>13.5</v>
      </c>
      <c r="K14" s="38">
        <v>7</v>
      </c>
      <c r="L14" s="38">
        <v>7.2</v>
      </c>
      <c r="M14" s="38">
        <v>7.2</v>
      </c>
      <c r="N14" s="38">
        <v>6.6</v>
      </c>
      <c r="O14" s="38">
        <v>1.2</v>
      </c>
      <c r="P14" s="39"/>
      <c r="Q14" s="26">
        <f t="shared" si="1"/>
        <v>15.399999999999999</v>
      </c>
      <c r="R14" s="40">
        <f t="shared" si="2"/>
        <v>28.9</v>
      </c>
      <c r="S14" s="41">
        <f t="shared" si="3"/>
        <v>11</v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>
        <f t="shared" si="5"/>
        <v>11</v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>
        <f t="shared" si="9"/>
        <v>11</v>
      </c>
    </row>
    <row r="15" spans="1:31" ht="18" customHeight="1">
      <c r="A15" s="35">
        <v>12</v>
      </c>
      <c r="B15" s="36" t="s">
        <v>79</v>
      </c>
      <c r="C15" s="45">
        <v>2013</v>
      </c>
      <c r="D15" s="45" t="s">
        <v>27</v>
      </c>
      <c r="E15" s="38">
        <v>6.5</v>
      </c>
      <c r="F15" s="38">
        <v>7.3</v>
      </c>
      <c r="G15" s="38">
        <v>7</v>
      </c>
      <c r="H15" s="38">
        <v>6.8</v>
      </c>
      <c r="I15" s="39"/>
      <c r="J15" s="26">
        <f t="shared" si="0"/>
        <v>13.8</v>
      </c>
      <c r="K15" s="38">
        <v>6.8</v>
      </c>
      <c r="L15" s="38">
        <v>7.1</v>
      </c>
      <c r="M15" s="38">
        <v>6.9</v>
      </c>
      <c r="N15" s="38">
        <v>6.8</v>
      </c>
      <c r="O15" s="38">
        <v>1.2</v>
      </c>
      <c r="P15" s="39"/>
      <c r="Q15" s="26">
        <f t="shared" si="1"/>
        <v>14.899999999999999</v>
      </c>
      <c r="R15" s="40">
        <f t="shared" si="2"/>
        <v>28.7</v>
      </c>
      <c r="S15" s="41">
        <f t="shared" si="3"/>
        <v>12</v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>
        <f t="shared" si="5"/>
        <v>12</v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>
        <f t="shared" si="9"/>
        <v>12</v>
      </c>
    </row>
    <row r="16" spans="1:31" ht="18" customHeight="1">
      <c r="A16" s="46">
        <v>7</v>
      </c>
      <c r="B16" s="36" t="s">
        <v>80</v>
      </c>
      <c r="C16" s="45">
        <v>2013</v>
      </c>
      <c r="D16" s="45" t="s">
        <v>32</v>
      </c>
      <c r="E16" s="38">
        <v>6.7</v>
      </c>
      <c r="F16" s="38">
        <v>7</v>
      </c>
      <c r="G16" s="38">
        <v>6.9</v>
      </c>
      <c r="H16" s="38">
        <v>6</v>
      </c>
      <c r="I16" s="39"/>
      <c r="J16" s="26">
        <f t="shared" si="0"/>
        <v>13.600000000000001</v>
      </c>
      <c r="K16" s="38">
        <v>6.7</v>
      </c>
      <c r="L16" s="38">
        <v>6.9</v>
      </c>
      <c r="M16" s="38">
        <v>6.8</v>
      </c>
      <c r="N16" s="38">
        <v>6.7</v>
      </c>
      <c r="O16" s="38">
        <v>1.2</v>
      </c>
      <c r="P16" s="39"/>
      <c r="Q16" s="26">
        <f t="shared" si="1"/>
        <v>14.7</v>
      </c>
      <c r="R16" s="40">
        <f t="shared" si="2"/>
        <v>28.3</v>
      </c>
      <c r="S16" s="41">
        <f t="shared" si="3"/>
        <v>13</v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>
        <f t="shared" si="5"/>
        <v>13</v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>
        <f t="shared" si="9"/>
        <v>13</v>
      </c>
    </row>
    <row r="17" spans="1:31" ht="18" customHeight="1">
      <c r="A17" s="35">
        <v>2</v>
      </c>
      <c r="B17" s="36" t="s">
        <v>81</v>
      </c>
      <c r="C17" s="45">
        <v>2009</v>
      </c>
      <c r="D17" s="45" t="s">
        <v>32</v>
      </c>
      <c r="E17" s="38">
        <v>6.7</v>
      </c>
      <c r="F17" s="38">
        <v>7.5</v>
      </c>
      <c r="G17" s="38">
        <v>7</v>
      </c>
      <c r="H17" s="38">
        <v>6.3</v>
      </c>
      <c r="I17" s="39"/>
      <c r="J17" s="26">
        <f t="shared" si="0"/>
        <v>13.7</v>
      </c>
      <c r="K17" s="38">
        <v>6.8</v>
      </c>
      <c r="L17" s="38">
        <v>7.1</v>
      </c>
      <c r="M17" s="38">
        <v>6.6</v>
      </c>
      <c r="N17" s="38">
        <v>6.6</v>
      </c>
      <c r="O17" s="38">
        <v>1.2</v>
      </c>
      <c r="P17" s="39"/>
      <c r="Q17" s="26">
        <f t="shared" si="1"/>
        <v>14.599999999999998</v>
      </c>
      <c r="R17" s="40">
        <f t="shared" si="2"/>
        <v>28.299999999999997</v>
      </c>
      <c r="S17" s="41">
        <f t="shared" si="3"/>
        <v>14</v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>
        <f t="shared" si="5"/>
        <v>14</v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>
        <f t="shared" si="9"/>
        <v>14</v>
      </c>
    </row>
    <row r="18" spans="1:31" ht="18" customHeight="1">
      <c r="A18" s="46">
        <v>11</v>
      </c>
      <c r="B18" s="36" t="s">
        <v>82</v>
      </c>
      <c r="C18" s="45">
        <v>2017</v>
      </c>
      <c r="D18" s="45" t="s">
        <v>32</v>
      </c>
      <c r="E18" s="38">
        <v>5.5</v>
      </c>
      <c r="F18" s="38">
        <v>5.5</v>
      </c>
      <c r="G18" s="38">
        <v>5.5</v>
      </c>
      <c r="H18" s="38">
        <v>5.9</v>
      </c>
      <c r="I18" s="39"/>
      <c r="J18" s="26">
        <f t="shared" si="0"/>
        <v>11</v>
      </c>
      <c r="K18" s="38">
        <v>7.4</v>
      </c>
      <c r="L18" s="38">
        <v>7.5</v>
      </c>
      <c r="M18" s="38">
        <v>7.4</v>
      </c>
      <c r="N18" s="38">
        <v>6.9</v>
      </c>
      <c r="O18" s="38">
        <v>1.2</v>
      </c>
      <c r="P18" s="39"/>
      <c r="Q18" s="26">
        <f t="shared" si="1"/>
        <v>16</v>
      </c>
      <c r="R18" s="40">
        <f t="shared" si="2"/>
        <v>27</v>
      </c>
      <c r="S18" s="41">
        <f t="shared" si="3"/>
        <v>15</v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>
        <f t="shared" si="5"/>
        <v>15</v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>
        <f t="shared" si="9"/>
        <v>15</v>
      </c>
    </row>
    <row r="19" spans="1:31" ht="18" customHeight="1">
      <c r="A19" s="35">
        <v>6</v>
      </c>
      <c r="B19" s="36" t="s">
        <v>83</v>
      </c>
      <c r="C19" s="45">
        <v>2012</v>
      </c>
      <c r="D19" s="45" t="s">
        <v>27</v>
      </c>
      <c r="E19" s="38">
        <v>5.2</v>
      </c>
      <c r="F19" s="38">
        <v>5.3</v>
      </c>
      <c r="G19" s="38">
        <v>5.4</v>
      </c>
      <c r="H19" s="38">
        <v>5.0999999999999996</v>
      </c>
      <c r="I19" s="39"/>
      <c r="J19" s="26">
        <f t="shared" si="0"/>
        <v>10.5</v>
      </c>
      <c r="K19" s="38">
        <v>6.2</v>
      </c>
      <c r="L19" s="38">
        <v>6.8</v>
      </c>
      <c r="M19" s="38">
        <v>6.6</v>
      </c>
      <c r="N19" s="38">
        <v>6.5</v>
      </c>
      <c r="O19" s="38">
        <v>1.2</v>
      </c>
      <c r="P19" s="39"/>
      <c r="Q19" s="26">
        <f t="shared" si="1"/>
        <v>14.299999999999999</v>
      </c>
      <c r="R19" s="40">
        <f t="shared" si="2"/>
        <v>24.799999999999997</v>
      </c>
      <c r="S19" s="41">
        <f t="shared" si="3"/>
        <v>16</v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>
        <f t="shared" si="5"/>
        <v>16</v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>
        <f t="shared" si="9"/>
        <v>16</v>
      </c>
    </row>
    <row r="20" spans="1:31" ht="18" customHeight="1">
      <c r="A20" s="35">
        <v>1</v>
      </c>
      <c r="B20" s="36" t="s">
        <v>84</v>
      </c>
      <c r="C20" s="45">
        <v>2013</v>
      </c>
      <c r="D20" s="45" t="s">
        <v>85</v>
      </c>
      <c r="E20" s="38">
        <v>6.6</v>
      </c>
      <c r="F20" s="38">
        <v>7.2</v>
      </c>
      <c r="G20" s="38">
        <v>7.2</v>
      </c>
      <c r="H20" s="38">
        <v>6.6</v>
      </c>
      <c r="I20" s="39"/>
      <c r="J20" s="26">
        <f t="shared" si="0"/>
        <v>13.8</v>
      </c>
      <c r="K20" s="38">
        <v>4.5999999999999996</v>
      </c>
      <c r="L20" s="38">
        <v>5.0999999999999996</v>
      </c>
      <c r="M20" s="38">
        <v>4.7</v>
      </c>
      <c r="N20" s="38">
        <v>4.9000000000000004</v>
      </c>
      <c r="O20" s="38">
        <v>0.5</v>
      </c>
      <c r="P20" s="39"/>
      <c r="Q20" s="26">
        <f t="shared" si="1"/>
        <v>10.100000000000001</v>
      </c>
      <c r="R20" s="40">
        <f t="shared" si="2"/>
        <v>23.900000000000002</v>
      </c>
      <c r="S20" s="41">
        <f t="shared" si="3"/>
        <v>17</v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>
        <f t="shared" si="5"/>
        <v>17</v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>
        <f t="shared" si="9"/>
        <v>17</v>
      </c>
    </row>
    <row r="21" spans="1:31" ht="18" customHeight="1">
      <c r="A21" s="35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46">
        <v>21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35">
        <v>22</v>
      </c>
      <c r="B23" s="44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46">
        <v>23</v>
      </c>
      <c r="B24" s="36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46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46">
        <v>19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20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C29" s="47"/>
      <c r="D29" s="47"/>
      <c r="AB29" s="2"/>
      <c r="AD29" s="3"/>
      <c r="AE29" s="3"/>
    </row>
    <row r="30" spans="1:31" ht="14.25" customHeight="1">
      <c r="C30" s="47"/>
      <c r="D30" s="47"/>
      <c r="AB30" s="2"/>
      <c r="AD30" s="3"/>
      <c r="AE30" s="3"/>
    </row>
    <row r="31" spans="1:31" ht="14.25" customHeight="1">
      <c r="AB31" s="2"/>
      <c r="AD31" s="3"/>
      <c r="AE31" s="3"/>
    </row>
    <row r="32" spans="1:31" ht="14.25" customHeight="1"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08000000}">
    <sortState xmlns:xlrd2="http://schemas.microsoft.com/office/spreadsheetml/2017/richdata2" ref="A3:AE27">
      <sortCondition ref="AE3:AE27"/>
    </sortState>
  </autoFilter>
  <conditionalFormatting sqref="Z3:Z27">
    <cfRule type="expression" dxfId="71" priority="1">
      <formula>R$2&gt;=6</formula>
    </cfRule>
  </conditionalFormatting>
  <conditionalFormatting sqref="AB3:AB27">
    <cfRule type="expression" dxfId="70" priority="2">
      <formula>R$2&lt;6</formula>
    </cfRule>
  </conditionalFormatting>
  <conditionalFormatting sqref="AA3:AA27">
    <cfRule type="expression" dxfId="69" priority="3">
      <formula>R$2&gt;=6</formula>
    </cfRule>
  </conditionalFormatting>
  <conditionalFormatting sqref="AC3:AC27">
    <cfRule type="expression" dxfId="68" priority="4">
      <formula>R$2&lt;6</formula>
    </cfRule>
  </conditionalFormatting>
  <conditionalFormatting sqref="Z3:Z27">
    <cfRule type="expression" dxfId="67" priority="5">
      <formula>R$2&lt;5</formula>
    </cfRule>
  </conditionalFormatting>
  <conditionalFormatting sqref="AB3:AB27">
    <cfRule type="expression" dxfId="66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86</v>
      </c>
      <c r="AB1" s="2"/>
      <c r="AD1" s="3"/>
      <c r="AE1" s="3"/>
    </row>
    <row r="2" spans="1:31" ht="14.25" customHeight="1">
      <c r="A2" s="4"/>
      <c r="B2" s="5"/>
      <c r="C2" s="6"/>
      <c r="R2" s="7">
        <f>COUNT(R4:R25)</f>
        <v>5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48">
        <v>4</v>
      </c>
      <c r="B4" s="36" t="s">
        <v>87</v>
      </c>
      <c r="C4" s="45">
        <v>2011</v>
      </c>
      <c r="D4" s="45" t="s">
        <v>42</v>
      </c>
      <c r="E4" s="24">
        <v>6.6</v>
      </c>
      <c r="F4" s="24">
        <v>6.9</v>
      </c>
      <c r="G4" s="24">
        <v>7.3</v>
      </c>
      <c r="H4" s="24">
        <v>6.1</v>
      </c>
      <c r="I4" s="25"/>
      <c r="J4" s="27">
        <f t="shared" ref="J4:J27" si="0">IF(E4="","",(MEDIAN(E4:H4)*2)-I4)</f>
        <v>13.5</v>
      </c>
      <c r="K4" s="24">
        <v>6.8</v>
      </c>
      <c r="L4" s="24">
        <v>7.2</v>
      </c>
      <c r="M4" s="24">
        <v>7.1</v>
      </c>
      <c r="N4" s="24">
        <v>6.6</v>
      </c>
      <c r="O4" s="24">
        <v>1.2</v>
      </c>
      <c r="P4" s="25"/>
      <c r="Q4" s="27">
        <f t="shared" ref="Q4:Q27" si="1">IF(K4="","",(MEDIAN(K4:N4)*2)+O4-P4)</f>
        <v>15.099999999999998</v>
      </c>
      <c r="R4" s="28">
        <f t="shared" ref="R4:R27" si="2">IF(J4="","",J4+Q4)</f>
        <v>28.599999999999998</v>
      </c>
      <c r="S4" s="29">
        <f t="shared" ref="S4:S27" si="3">IF(R4="","",_xlfn.RANK.EQ(R4,R$4:R$25))</f>
        <v>2</v>
      </c>
      <c r="T4" s="24">
        <v>6.7</v>
      </c>
      <c r="U4" s="24">
        <v>7</v>
      </c>
      <c r="V4" s="24">
        <v>7.1</v>
      </c>
      <c r="W4" s="24">
        <v>6.8</v>
      </c>
      <c r="X4" s="24">
        <v>1.2</v>
      </c>
      <c r="Y4" s="30"/>
      <c r="Z4" s="31">
        <f t="shared" ref="Z4:Z27" si="4">IF(T4="","",(MEDIAN(T4:W4)*2)+X4-Y4)</f>
        <v>15</v>
      </c>
      <c r="AA4" s="32">
        <f t="shared" ref="AA4:AA27" si="5">IF(S4="","",IF(Z4="",S4,_xlfn.RANK.EQ(Z4,Z$4:Z$25)))</f>
        <v>1</v>
      </c>
      <c r="AB4" s="33">
        <f t="shared" ref="AB4:AB27" si="6">IF(Z4="","",R4+Z4)</f>
        <v>43.599999999999994</v>
      </c>
      <c r="AC4" s="32">
        <f t="shared" ref="AC4:AC27" si="7">IF(S4="","",IF(AB4="","",_xlfn.RANK.EQ(AB4,AB$4:AB$25)))</f>
        <v>1</v>
      </c>
      <c r="AD4" s="34">
        <f t="shared" ref="AD4:AD25" si="8">IF(R$2&lt;6,AB4,Z4)</f>
        <v>43.599999999999994</v>
      </c>
      <c r="AE4" s="32">
        <f t="shared" ref="AE4:AE25" si="9">IF(R$2&lt;6,AC4,AA4)</f>
        <v>1</v>
      </c>
    </row>
    <row r="5" spans="1:31" ht="18" customHeight="1">
      <c r="A5" s="46">
        <v>3</v>
      </c>
      <c r="B5" s="36" t="s">
        <v>88</v>
      </c>
      <c r="C5" s="45">
        <v>2010</v>
      </c>
      <c r="D5" s="45" t="s">
        <v>42</v>
      </c>
      <c r="E5" s="38">
        <v>6.5</v>
      </c>
      <c r="F5" s="38">
        <v>6</v>
      </c>
      <c r="G5" s="38">
        <v>6.6</v>
      </c>
      <c r="H5" s="38">
        <v>5.6</v>
      </c>
      <c r="I5" s="39"/>
      <c r="J5" s="26">
        <f t="shared" si="0"/>
        <v>12.5</v>
      </c>
      <c r="K5" s="38">
        <v>7</v>
      </c>
      <c r="L5" s="38">
        <v>6.9</v>
      </c>
      <c r="M5" s="38">
        <v>7.3</v>
      </c>
      <c r="N5" s="38">
        <v>6.8</v>
      </c>
      <c r="O5" s="38">
        <v>1.2</v>
      </c>
      <c r="P5" s="39"/>
      <c r="Q5" s="26">
        <f t="shared" si="1"/>
        <v>15.1</v>
      </c>
      <c r="R5" s="40">
        <f t="shared" si="2"/>
        <v>27.6</v>
      </c>
      <c r="S5" s="41">
        <f t="shared" si="3"/>
        <v>3</v>
      </c>
      <c r="T5" s="38">
        <v>6.4</v>
      </c>
      <c r="U5" s="38">
        <v>6.4</v>
      </c>
      <c r="V5" s="38">
        <v>7.1</v>
      </c>
      <c r="W5" s="38">
        <v>6.5</v>
      </c>
      <c r="X5" s="38">
        <v>1.2</v>
      </c>
      <c r="Y5" s="42"/>
      <c r="Z5" s="31">
        <f t="shared" si="4"/>
        <v>14.1</v>
      </c>
      <c r="AA5" s="32">
        <f t="shared" si="5"/>
        <v>3</v>
      </c>
      <c r="AB5" s="31">
        <f t="shared" si="6"/>
        <v>41.7</v>
      </c>
      <c r="AC5" s="32">
        <f t="shared" si="7"/>
        <v>2</v>
      </c>
      <c r="AD5" s="43">
        <f t="shared" si="8"/>
        <v>41.7</v>
      </c>
      <c r="AE5" s="32">
        <f t="shared" si="9"/>
        <v>2</v>
      </c>
    </row>
    <row r="6" spans="1:31" ht="18" customHeight="1">
      <c r="A6" s="46">
        <v>5</v>
      </c>
      <c r="B6" s="36" t="s">
        <v>89</v>
      </c>
      <c r="C6" s="45">
        <v>2013</v>
      </c>
      <c r="D6" s="45" t="s">
        <v>42</v>
      </c>
      <c r="E6" s="38">
        <v>6.9</v>
      </c>
      <c r="F6" s="38">
        <v>7.1</v>
      </c>
      <c r="G6" s="38">
        <v>7.2</v>
      </c>
      <c r="H6" s="38">
        <v>6.7</v>
      </c>
      <c r="I6" s="39"/>
      <c r="J6" s="26">
        <f t="shared" si="0"/>
        <v>14</v>
      </c>
      <c r="K6" s="38">
        <v>7.2</v>
      </c>
      <c r="L6" s="38">
        <v>7.5</v>
      </c>
      <c r="M6" s="38">
        <v>7.1</v>
      </c>
      <c r="N6" s="38">
        <v>7.1</v>
      </c>
      <c r="O6" s="38">
        <v>1.2</v>
      </c>
      <c r="P6" s="39"/>
      <c r="Q6" s="26">
        <f t="shared" si="1"/>
        <v>15.5</v>
      </c>
      <c r="R6" s="40">
        <f t="shared" si="2"/>
        <v>29.5</v>
      </c>
      <c r="S6" s="41">
        <f t="shared" si="3"/>
        <v>1</v>
      </c>
      <c r="T6" s="38">
        <v>5.2</v>
      </c>
      <c r="U6" s="38">
        <v>5.6</v>
      </c>
      <c r="V6" s="38">
        <v>4.9000000000000004</v>
      </c>
      <c r="W6" s="38">
        <v>5.2</v>
      </c>
      <c r="X6" s="38">
        <v>0.5</v>
      </c>
      <c r="Y6" s="42"/>
      <c r="Z6" s="31">
        <f t="shared" si="4"/>
        <v>10.9</v>
      </c>
      <c r="AA6" s="32">
        <f t="shared" si="5"/>
        <v>5</v>
      </c>
      <c r="AB6" s="31">
        <f t="shared" si="6"/>
        <v>40.4</v>
      </c>
      <c r="AC6" s="32">
        <f t="shared" si="7"/>
        <v>3</v>
      </c>
      <c r="AD6" s="43">
        <f t="shared" si="8"/>
        <v>40.4</v>
      </c>
      <c r="AE6" s="32">
        <f t="shared" si="9"/>
        <v>3</v>
      </c>
    </row>
    <row r="7" spans="1:31" ht="18" customHeight="1">
      <c r="A7" s="46">
        <v>2</v>
      </c>
      <c r="B7" s="36" t="s">
        <v>90</v>
      </c>
      <c r="C7" s="45">
        <v>2013</v>
      </c>
      <c r="D7" s="45" t="s">
        <v>42</v>
      </c>
      <c r="E7" s="38">
        <v>5.2</v>
      </c>
      <c r="F7" s="38">
        <v>5.9</v>
      </c>
      <c r="G7" s="38">
        <v>5.9</v>
      </c>
      <c r="H7" s="38">
        <v>5.6</v>
      </c>
      <c r="I7" s="39"/>
      <c r="J7" s="26">
        <f t="shared" si="0"/>
        <v>11.5</v>
      </c>
      <c r="K7" s="38">
        <v>6</v>
      </c>
      <c r="L7" s="38">
        <v>6.3</v>
      </c>
      <c r="M7" s="38">
        <v>6.4</v>
      </c>
      <c r="N7" s="38">
        <v>5.9</v>
      </c>
      <c r="O7" s="38">
        <v>1.2</v>
      </c>
      <c r="P7" s="39"/>
      <c r="Q7" s="26">
        <f t="shared" si="1"/>
        <v>13.5</v>
      </c>
      <c r="R7" s="40">
        <f t="shared" si="2"/>
        <v>25</v>
      </c>
      <c r="S7" s="41">
        <f t="shared" si="3"/>
        <v>4</v>
      </c>
      <c r="T7" s="38">
        <v>5.3</v>
      </c>
      <c r="U7" s="38">
        <v>5.9</v>
      </c>
      <c r="V7" s="38">
        <v>6.1</v>
      </c>
      <c r="W7" s="38">
        <v>5.5</v>
      </c>
      <c r="X7" s="38">
        <v>0.7</v>
      </c>
      <c r="Y7" s="42"/>
      <c r="Z7" s="31">
        <f t="shared" si="4"/>
        <v>12.1</v>
      </c>
      <c r="AA7" s="32">
        <f t="shared" si="5"/>
        <v>4</v>
      </c>
      <c r="AB7" s="31">
        <f t="shared" si="6"/>
        <v>37.1</v>
      </c>
      <c r="AC7" s="32">
        <f t="shared" si="7"/>
        <v>4</v>
      </c>
      <c r="AD7" s="43">
        <f t="shared" si="8"/>
        <v>37.1</v>
      </c>
      <c r="AE7" s="32">
        <f t="shared" si="9"/>
        <v>4</v>
      </c>
    </row>
    <row r="8" spans="1:31" ht="18" customHeight="1">
      <c r="A8" s="35">
        <v>1</v>
      </c>
      <c r="B8" s="36" t="s">
        <v>91</v>
      </c>
      <c r="C8" s="45">
        <v>2016</v>
      </c>
      <c r="D8" s="45" t="s">
        <v>32</v>
      </c>
      <c r="E8" s="38">
        <v>1.4</v>
      </c>
      <c r="F8" s="38">
        <v>1.3</v>
      </c>
      <c r="G8" s="38">
        <v>1.4</v>
      </c>
      <c r="H8" s="38">
        <v>1.3</v>
      </c>
      <c r="I8" s="39"/>
      <c r="J8" s="26">
        <f t="shared" si="0"/>
        <v>2.7</v>
      </c>
      <c r="K8" s="38">
        <v>6.5</v>
      </c>
      <c r="L8" s="38">
        <v>6.5</v>
      </c>
      <c r="M8" s="38">
        <v>6.8</v>
      </c>
      <c r="N8" s="38">
        <v>5.9</v>
      </c>
      <c r="O8" s="38">
        <v>1.2</v>
      </c>
      <c r="P8" s="39"/>
      <c r="Q8" s="26">
        <f t="shared" si="1"/>
        <v>14.2</v>
      </c>
      <c r="R8" s="40">
        <f t="shared" si="2"/>
        <v>16.899999999999999</v>
      </c>
      <c r="S8" s="41">
        <f t="shared" si="3"/>
        <v>5</v>
      </c>
      <c r="T8" s="38">
        <v>7</v>
      </c>
      <c r="U8" s="38">
        <v>6.4</v>
      </c>
      <c r="V8" s="38">
        <v>6.8</v>
      </c>
      <c r="W8" s="38">
        <v>5.8</v>
      </c>
      <c r="X8" s="38">
        <v>1.2</v>
      </c>
      <c r="Y8" s="42"/>
      <c r="Z8" s="31">
        <f t="shared" si="4"/>
        <v>14.399999999999999</v>
      </c>
      <c r="AA8" s="32">
        <f t="shared" si="5"/>
        <v>2</v>
      </c>
      <c r="AB8" s="31">
        <f t="shared" si="6"/>
        <v>31.299999999999997</v>
      </c>
      <c r="AC8" s="32">
        <f t="shared" si="7"/>
        <v>5</v>
      </c>
      <c r="AD8" s="43">
        <f t="shared" si="8"/>
        <v>31.299999999999997</v>
      </c>
      <c r="AE8" s="32">
        <f t="shared" si="9"/>
        <v>5</v>
      </c>
    </row>
    <row r="9" spans="1:31" ht="18" customHeight="1">
      <c r="A9" s="46">
        <v>6</v>
      </c>
      <c r="B9" s="36"/>
      <c r="C9" s="45"/>
      <c r="D9" s="45"/>
      <c r="E9" s="39"/>
      <c r="F9" s="39"/>
      <c r="G9" s="39"/>
      <c r="H9" s="39"/>
      <c r="I9" s="39"/>
      <c r="J9" s="26" t="str">
        <f t="shared" si="0"/>
        <v/>
      </c>
      <c r="K9" s="39"/>
      <c r="L9" s="39"/>
      <c r="M9" s="39"/>
      <c r="N9" s="39"/>
      <c r="O9" s="39"/>
      <c r="P9" s="39"/>
      <c r="Q9" s="26" t="str">
        <f t="shared" si="1"/>
        <v/>
      </c>
      <c r="R9" s="40" t="str">
        <f t="shared" si="2"/>
        <v/>
      </c>
      <c r="S9" s="41" t="str">
        <f t="shared" si="3"/>
        <v/>
      </c>
      <c r="T9" s="39"/>
      <c r="U9" s="39"/>
      <c r="V9" s="39"/>
      <c r="W9" s="39"/>
      <c r="X9" s="39"/>
      <c r="Y9" s="42"/>
      <c r="Z9" s="31" t="str">
        <f t="shared" si="4"/>
        <v/>
      </c>
      <c r="AA9" s="32" t="str">
        <f t="shared" si="5"/>
        <v/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 t="str">
        <f t="shared" si="9"/>
        <v/>
      </c>
    </row>
    <row r="10" spans="1:31" ht="18" customHeight="1">
      <c r="A10" s="46">
        <v>7</v>
      </c>
      <c r="B10" s="36"/>
      <c r="C10" s="45"/>
      <c r="D10" s="45"/>
      <c r="E10" s="39"/>
      <c r="F10" s="39"/>
      <c r="G10" s="39"/>
      <c r="H10" s="39"/>
      <c r="I10" s="39"/>
      <c r="J10" s="26" t="str">
        <f t="shared" si="0"/>
        <v/>
      </c>
      <c r="K10" s="39"/>
      <c r="L10" s="39"/>
      <c r="M10" s="39"/>
      <c r="N10" s="39"/>
      <c r="O10" s="39"/>
      <c r="P10" s="39"/>
      <c r="Q10" s="26" t="str">
        <f t="shared" si="1"/>
        <v/>
      </c>
      <c r="R10" s="40" t="str">
        <f t="shared" si="2"/>
        <v/>
      </c>
      <c r="S10" s="41" t="str">
        <f t="shared" si="3"/>
        <v/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 t="str">
        <f t="shared" si="5"/>
        <v/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 t="str">
        <f t="shared" si="9"/>
        <v/>
      </c>
    </row>
    <row r="11" spans="1:31" ht="18" customHeight="1">
      <c r="A11" s="46">
        <v>8</v>
      </c>
      <c r="B11" s="36"/>
      <c r="C11" s="45"/>
      <c r="D11" s="45"/>
      <c r="E11" s="39"/>
      <c r="F11" s="39"/>
      <c r="G11" s="39"/>
      <c r="H11" s="39"/>
      <c r="I11" s="39"/>
      <c r="J11" s="26" t="str">
        <f t="shared" si="0"/>
        <v/>
      </c>
      <c r="K11" s="39"/>
      <c r="L11" s="39"/>
      <c r="M11" s="39"/>
      <c r="N11" s="39"/>
      <c r="O11" s="39"/>
      <c r="P11" s="39"/>
      <c r="Q11" s="26" t="str">
        <f t="shared" si="1"/>
        <v/>
      </c>
      <c r="R11" s="40" t="str">
        <f t="shared" si="2"/>
        <v/>
      </c>
      <c r="S11" s="41" t="str">
        <f t="shared" si="3"/>
        <v/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 t="str">
        <f t="shared" si="5"/>
        <v/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 t="str">
        <f t="shared" si="9"/>
        <v/>
      </c>
    </row>
    <row r="12" spans="1:31" ht="18" customHeight="1">
      <c r="A12" s="46">
        <v>9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46">
        <v>10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46">
        <v>11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46">
        <v>12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46">
        <v>13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46">
        <v>14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46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46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46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46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46">
        <v>21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46">
        <v>22</v>
      </c>
      <c r="B23" s="44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46">
        <v>23</v>
      </c>
      <c r="B24" s="36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46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46">
        <v>19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46">
        <v>20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C29" s="47"/>
      <c r="D29" s="47"/>
      <c r="AB29" s="2"/>
      <c r="AD29" s="3"/>
      <c r="AE29" s="3"/>
    </row>
    <row r="30" spans="1:31" ht="14.25" customHeight="1">
      <c r="C30" s="47"/>
      <c r="D30" s="47"/>
      <c r="AB30" s="2"/>
      <c r="AD30" s="3"/>
      <c r="AE30" s="3"/>
    </row>
    <row r="31" spans="1:31" ht="14.25" customHeight="1">
      <c r="AB31" s="2"/>
      <c r="AD31" s="3"/>
      <c r="AE31" s="3"/>
    </row>
    <row r="32" spans="1:31" ht="14.25" customHeight="1"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0A000000}">
    <sortState xmlns:xlrd2="http://schemas.microsoft.com/office/spreadsheetml/2017/richdata2" ref="A3:AE27">
      <sortCondition ref="AE3:AE27"/>
    </sortState>
  </autoFilter>
  <conditionalFormatting sqref="Z3:Z27">
    <cfRule type="expression" dxfId="65" priority="1">
      <formula>R$2&gt;=6</formula>
    </cfRule>
  </conditionalFormatting>
  <conditionalFormatting sqref="AB3:AB27">
    <cfRule type="expression" dxfId="64" priority="2">
      <formula>R$2&lt;6</formula>
    </cfRule>
  </conditionalFormatting>
  <conditionalFormatting sqref="AA3:AA27">
    <cfRule type="expression" dxfId="63" priority="3">
      <formula>R$2&gt;=6</formula>
    </cfRule>
  </conditionalFormatting>
  <conditionalFormatting sqref="AC3:AC27">
    <cfRule type="expression" dxfId="62" priority="4">
      <formula>R$2&lt;6</formula>
    </cfRule>
  </conditionalFormatting>
  <conditionalFormatting sqref="Z3:Z27">
    <cfRule type="expression" dxfId="61" priority="5">
      <formula>R$2&lt;5</formula>
    </cfRule>
  </conditionalFormatting>
  <conditionalFormatting sqref="AB3:AB27">
    <cfRule type="expression" dxfId="60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92</v>
      </c>
      <c r="AB1" s="2"/>
      <c r="AD1" s="3"/>
      <c r="AE1" s="3"/>
    </row>
    <row r="2" spans="1:31" ht="14.25" customHeight="1">
      <c r="A2" s="4"/>
      <c r="B2" s="5"/>
      <c r="C2" s="6"/>
      <c r="R2" s="7">
        <f>COUNT(R4:R24)</f>
        <v>16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5</v>
      </c>
      <c r="B4" s="36" t="s">
        <v>93</v>
      </c>
      <c r="C4" s="45">
        <v>2014</v>
      </c>
      <c r="D4" s="45" t="s">
        <v>62</v>
      </c>
      <c r="E4" s="24">
        <v>8.4</v>
      </c>
      <c r="F4" s="24">
        <v>8.3000000000000007</v>
      </c>
      <c r="G4" s="24">
        <v>8.1999999999999993</v>
      </c>
      <c r="H4" s="24">
        <v>8.1</v>
      </c>
      <c r="I4" s="25"/>
      <c r="J4" s="27">
        <f t="shared" ref="J4:J27" si="0">IF(E4="","",(MEDIAN(E4:H4)*2)-I4)</f>
        <v>16.5</v>
      </c>
      <c r="K4" s="24">
        <v>7.7</v>
      </c>
      <c r="L4" s="24">
        <v>8.5</v>
      </c>
      <c r="M4" s="24">
        <v>8</v>
      </c>
      <c r="N4" s="24">
        <v>8</v>
      </c>
      <c r="O4" s="24">
        <v>2.6</v>
      </c>
      <c r="P4" s="25"/>
      <c r="Q4" s="27">
        <f t="shared" ref="Q4:Q27" si="1">IF(K4="","",(MEDIAN(K4:N4)*2)+O4-P4)</f>
        <v>18.600000000000001</v>
      </c>
      <c r="R4" s="28">
        <f t="shared" ref="R4:R27" si="2">IF(J4="","",J4+Q4)</f>
        <v>35.1</v>
      </c>
      <c r="S4" s="29">
        <f t="shared" ref="S4:S27" si="3">IF(R4="","",_xlfn.RANK.EQ(R4,R$4:R$24))</f>
        <v>1</v>
      </c>
      <c r="T4" s="24">
        <v>8</v>
      </c>
      <c r="U4" s="24">
        <v>8.3000000000000007</v>
      </c>
      <c r="V4" s="24">
        <v>7.9</v>
      </c>
      <c r="W4" s="24">
        <v>7.8</v>
      </c>
      <c r="X4" s="24">
        <v>2</v>
      </c>
      <c r="Y4" s="30"/>
      <c r="Z4" s="31">
        <f t="shared" ref="Z4:Z27" si="4">IF(T4="","",(MEDIAN(T4:W4)*2)+X4-Y4)</f>
        <v>17.899999999999999</v>
      </c>
      <c r="AA4" s="32">
        <f t="shared" ref="AA4:AA27" si="5">IF(S4="","",IF(Z4="",S4,_xlfn.RANK.EQ(Z4,Z$4:Z$25)))</f>
        <v>1</v>
      </c>
      <c r="AB4" s="33">
        <f t="shared" ref="AB4:AB27" si="6">IF(Z4="","",R4+Z4)</f>
        <v>53</v>
      </c>
      <c r="AC4" s="32">
        <f t="shared" ref="AC4:AC27" si="7">IF(S4="","",IF(AB4="","",_xlfn.RANK.EQ(AB4,AB$4:AB$25)))</f>
        <v>1</v>
      </c>
      <c r="AD4" s="34">
        <f t="shared" ref="AD4:AD24" si="8">IF(R$2&lt;6,AB4,Z4)</f>
        <v>17.899999999999999</v>
      </c>
      <c r="AE4" s="32">
        <f t="shared" ref="AE4:AE24" si="9">IF(R$2&lt;6,AC4,AA4)</f>
        <v>1</v>
      </c>
    </row>
    <row r="5" spans="1:31" ht="18" customHeight="1">
      <c r="A5" s="35">
        <v>2</v>
      </c>
      <c r="B5" s="36" t="s">
        <v>94</v>
      </c>
      <c r="C5" s="45">
        <v>2013</v>
      </c>
      <c r="D5" s="45" t="s">
        <v>62</v>
      </c>
      <c r="E5" s="38">
        <v>7.1</v>
      </c>
      <c r="F5" s="38">
        <v>7.3</v>
      </c>
      <c r="G5" s="38">
        <v>7.4</v>
      </c>
      <c r="H5" s="38">
        <v>7</v>
      </c>
      <c r="I5" s="39"/>
      <c r="J5" s="26">
        <f t="shared" si="0"/>
        <v>14.399999999999999</v>
      </c>
      <c r="K5" s="38">
        <v>7.4</v>
      </c>
      <c r="L5" s="38">
        <v>7.5</v>
      </c>
      <c r="M5" s="38">
        <v>7.2</v>
      </c>
      <c r="N5" s="38">
        <v>6.7</v>
      </c>
      <c r="O5" s="38">
        <v>1.7</v>
      </c>
      <c r="P5" s="39"/>
      <c r="Q5" s="26">
        <f t="shared" si="1"/>
        <v>16.3</v>
      </c>
      <c r="R5" s="40">
        <f t="shared" si="2"/>
        <v>30.7</v>
      </c>
      <c r="S5" s="41">
        <f t="shared" si="3"/>
        <v>5</v>
      </c>
      <c r="T5" s="38">
        <v>7</v>
      </c>
      <c r="U5" s="38">
        <v>7.3</v>
      </c>
      <c r="V5" s="38">
        <v>7.3</v>
      </c>
      <c r="W5" s="38">
        <v>6.9</v>
      </c>
      <c r="X5" s="38">
        <v>1.7</v>
      </c>
      <c r="Y5" s="42"/>
      <c r="Z5" s="31">
        <f t="shared" si="4"/>
        <v>16</v>
      </c>
      <c r="AA5" s="32">
        <f t="shared" si="5"/>
        <v>2</v>
      </c>
      <c r="AB5" s="31">
        <f t="shared" si="6"/>
        <v>46.7</v>
      </c>
      <c r="AC5" s="32">
        <f t="shared" si="7"/>
        <v>5</v>
      </c>
      <c r="AD5" s="43">
        <f t="shared" si="8"/>
        <v>16</v>
      </c>
      <c r="AE5" s="32">
        <f t="shared" si="9"/>
        <v>2</v>
      </c>
    </row>
    <row r="6" spans="1:31" ht="18" customHeight="1">
      <c r="A6" s="35">
        <v>13</v>
      </c>
      <c r="B6" s="36" t="s">
        <v>95</v>
      </c>
      <c r="C6" s="45">
        <v>2016</v>
      </c>
      <c r="D6" s="45" t="s">
        <v>27</v>
      </c>
      <c r="E6" s="38">
        <v>7.7</v>
      </c>
      <c r="F6" s="38">
        <v>7.9</v>
      </c>
      <c r="G6" s="38">
        <v>7.4</v>
      </c>
      <c r="H6" s="38">
        <v>7.2</v>
      </c>
      <c r="I6" s="39"/>
      <c r="J6" s="26">
        <f t="shared" si="0"/>
        <v>15.100000000000001</v>
      </c>
      <c r="K6" s="38">
        <v>7.6</v>
      </c>
      <c r="L6" s="38">
        <v>8</v>
      </c>
      <c r="M6" s="38">
        <v>7.3</v>
      </c>
      <c r="N6" s="38">
        <v>7.3</v>
      </c>
      <c r="O6" s="38">
        <v>1.7</v>
      </c>
      <c r="P6" s="39"/>
      <c r="Q6" s="26">
        <f t="shared" si="1"/>
        <v>16.599999999999998</v>
      </c>
      <c r="R6" s="40">
        <f t="shared" si="2"/>
        <v>31.7</v>
      </c>
      <c r="S6" s="41">
        <f t="shared" si="3"/>
        <v>3</v>
      </c>
      <c r="T6" s="38">
        <v>7.2</v>
      </c>
      <c r="U6" s="38">
        <v>7.5</v>
      </c>
      <c r="V6" s="38">
        <v>7.1</v>
      </c>
      <c r="W6" s="38">
        <v>7.1</v>
      </c>
      <c r="X6" s="38">
        <v>1.7</v>
      </c>
      <c r="Y6" s="42"/>
      <c r="Z6" s="31">
        <f t="shared" si="4"/>
        <v>16</v>
      </c>
      <c r="AA6" s="32">
        <f t="shared" si="5"/>
        <v>2</v>
      </c>
      <c r="AB6" s="31">
        <f t="shared" si="6"/>
        <v>47.7</v>
      </c>
      <c r="AC6" s="32">
        <f t="shared" si="7"/>
        <v>2</v>
      </c>
      <c r="AD6" s="43">
        <f t="shared" si="8"/>
        <v>16</v>
      </c>
      <c r="AE6" s="32">
        <f t="shared" si="9"/>
        <v>2</v>
      </c>
    </row>
    <row r="7" spans="1:31" ht="18" customHeight="1">
      <c r="A7" s="35">
        <v>14</v>
      </c>
      <c r="B7" s="36" t="s">
        <v>96</v>
      </c>
      <c r="C7" s="45">
        <v>2012</v>
      </c>
      <c r="D7" s="45" t="s">
        <v>62</v>
      </c>
      <c r="E7" s="38">
        <v>7.3</v>
      </c>
      <c r="F7" s="38">
        <v>7.6</v>
      </c>
      <c r="G7" s="38">
        <v>7.6</v>
      </c>
      <c r="H7" s="38">
        <v>7</v>
      </c>
      <c r="I7" s="39"/>
      <c r="J7" s="26">
        <f t="shared" si="0"/>
        <v>14.899999999999999</v>
      </c>
      <c r="K7" s="38">
        <v>6.7</v>
      </c>
      <c r="L7" s="38">
        <v>6.9</v>
      </c>
      <c r="M7" s="38">
        <v>6.8</v>
      </c>
      <c r="N7" s="38">
        <v>6.4</v>
      </c>
      <c r="O7" s="38">
        <v>2.8</v>
      </c>
      <c r="P7" s="39"/>
      <c r="Q7" s="26">
        <f t="shared" si="1"/>
        <v>16.3</v>
      </c>
      <c r="R7" s="40">
        <f t="shared" si="2"/>
        <v>31.2</v>
      </c>
      <c r="S7" s="41">
        <f t="shared" si="3"/>
        <v>4</v>
      </c>
      <c r="T7" s="38">
        <v>6.2</v>
      </c>
      <c r="U7" s="38">
        <v>6.8</v>
      </c>
      <c r="V7" s="38">
        <v>7.1</v>
      </c>
      <c r="W7" s="38">
        <v>6.3</v>
      </c>
      <c r="X7" s="38">
        <v>2.8</v>
      </c>
      <c r="Y7" s="42"/>
      <c r="Z7" s="31">
        <f t="shared" si="4"/>
        <v>15.899999999999999</v>
      </c>
      <c r="AA7" s="32">
        <f t="shared" si="5"/>
        <v>4</v>
      </c>
      <c r="AB7" s="31">
        <f t="shared" si="6"/>
        <v>47.099999999999994</v>
      </c>
      <c r="AC7" s="32">
        <f t="shared" si="7"/>
        <v>4</v>
      </c>
      <c r="AD7" s="43">
        <f t="shared" si="8"/>
        <v>15.899999999999999</v>
      </c>
      <c r="AE7" s="32">
        <f t="shared" si="9"/>
        <v>4</v>
      </c>
    </row>
    <row r="8" spans="1:31" ht="18" customHeight="1">
      <c r="A8" s="35">
        <v>11</v>
      </c>
      <c r="B8" s="36" t="s">
        <v>97</v>
      </c>
      <c r="C8" s="45">
        <v>2012</v>
      </c>
      <c r="D8" s="45" t="s">
        <v>24</v>
      </c>
      <c r="E8" s="38">
        <v>7.6</v>
      </c>
      <c r="F8" s="38">
        <v>7.7</v>
      </c>
      <c r="G8" s="38">
        <v>7.4</v>
      </c>
      <c r="H8" s="38">
        <v>7.2</v>
      </c>
      <c r="I8" s="39"/>
      <c r="J8" s="26">
        <f t="shared" si="0"/>
        <v>15</v>
      </c>
      <c r="K8" s="38">
        <v>7.6</v>
      </c>
      <c r="L8" s="38">
        <v>8</v>
      </c>
      <c r="M8" s="38">
        <v>7.5</v>
      </c>
      <c r="N8" s="38">
        <v>7</v>
      </c>
      <c r="O8" s="38">
        <v>1.7</v>
      </c>
      <c r="P8" s="39"/>
      <c r="Q8" s="26">
        <f t="shared" si="1"/>
        <v>16.8</v>
      </c>
      <c r="R8" s="40">
        <f t="shared" si="2"/>
        <v>31.8</v>
      </c>
      <c r="S8" s="41">
        <f t="shared" si="3"/>
        <v>2</v>
      </c>
      <c r="T8" s="38">
        <v>6.9</v>
      </c>
      <c r="U8" s="38">
        <v>7.7</v>
      </c>
      <c r="V8" s="38">
        <v>7</v>
      </c>
      <c r="W8" s="38">
        <v>7.1</v>
      </c>
      <c r="X8" s="38">
        <v>1.7</v>
      </c>
      <c r="Y8" s="42"/>
      <c r="Z8" s="31">
        <f t="shared" si="4"/>
        <v>15.799999999999999</v>
      </c>
      <c r="AA8" s="32">
        <f t="shared" si="5"/>
        <v>5</v>
      </c>
      <c r="AB8" s="31">
        <f t="shared" si="6"/>
        <v>47.6</v>
      </c>
      <c r="AC8" s="32">
        <f t="shared" si="7"/>
        <v>3</v>
      </c>
      <c r="AD8" s="43">
        <f t="shared" si="8"/>
        <v>15.799999999999999</v>
      </c>
      <c r="AE8" s="32">
        <f t="shared" si="9"/>
        <v>5</v>
      </c>
    </row>
    <row r="9" spans="1:31" ht="18" customHeight="1">
      <c r="A9" s="35">
        <v>10</v>
      </c>
      <c r="B9" s="36" t="s">
        <v>98</v>
      </c>
      <c r="C9" s="45">
        <v>2010</v>
      </c>
      <c r="D9" s="45" t="s">
        <v>27</v>
      </c>
      <c r="E9" s="38">
        <v>7.2</v>
      </c>
      <c r="F9" s="38">
        <v>8.1</v>
      </c>
      <c r="G9" s="38">
        <v>7.4</v>
      </c>
      <c r="H9" s="38">
        <v>7.1</v>
      </c>
      <c r="I9" s="39"/>
      <c r="J9" s="26">
        <f t="shared" si="0"/>
        <v>14.600000000000001</v>
      </c>
      <c r="K9" s="38">
        <v>6.1</v>
      </c>
      <c r="L9" s="38">
        <v>6.9</v>
      </c>
      <c r="M9" s="38">
        <v>6.7</v>
      </c>
      <c r="N9" s="38">
        <v>6.4</v>
      </c>
      <c r="O9" s="38">
        <v>2.7</v>
      </c>
      <c r="P9" s="39"/>
      <c r="Q9" s="26">
        <f t="shared" si="1"/>
        <v>15.8</v>
      </c>
      <c r="R9" s="40">
        <f t="shared" si="2"/>
        <v>30.400000000000002</v>
      </c>
      <c r="S9" s="41">
        <f t="shared" si="3"/>
        <v>6</v>
      </c>
      <c r="T9" s="39"/>
      <c r="U9" s="39"/>
      <c r="V9" s="39"/>
      <c r="W9" s="39"/>
      <c r="X9" s="39"/>
      <c r="Y9" s="42"/>
      <c r="Z9" s="31" t="str">
        <f t="shared" si="4"/>
        <v/>
      </c>
      <c r="AA9" s="32">
        <f t="shared" si="5"/>
        <v>6</v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>
        <f t="shared" si="9"/>
        <v>6</v>
      </c>
    </row>
    <row r="10" spans="1:31" ht="18" customHeight="1">
      <c r="A10" s="35">
        <v>3</v>
      </c>
      <c r="B10" s="36" t="s">
        <v>99</v>
      </c>
      <c r="C10" s="45">
        <v>2013</v>
      </c>
      <c r="D10" s="45" t="s">
        <v>24</v>
      </c>
      <c r="E10" s="38">
        <v>6.9</v>
      </c>
      <c r="F10" s="38">
        <v>7.1</v>
      </c>
      <c r="G10" s="38">
        <v>7.5</v>
      </c>
      <c r="H10" s="38">
        <v>6.6</v>
      </c>
      <c r="I10" s="39"/>
      <c r="J10" s="26">
        <f t="shared" si="0"/>
        <v>14</v>
      </c>
      <c r="K10" s="38">
        <v>7.5</v>
      </c>
      <c r="L10" s="38">
        <v>7.7</v>
      </c>
      <c r="M10" s="38">
        <v>7.1</v>
      </c>
      <c r="N10" s="38">
        <v>7</v>
      </c>
      <c r="O10" s="38">
        <v>1.7</v>
      </c>
      <c r="P10" s="39"/>
      <c r="Q10" s="26">
        <f t="shared" si="1"/>
        <v>16.3</v>
      </c>
      <c r="R10" s="40">
        <f t="shared" si="2"/>
        <v>30.3</v>
      </c>
      <c r="S10" s="41">
        <f t="shared" si="3"/>
        <v>7</v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>
        <f t="shared" si="5"/>
        <v>7</v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>
        <f t="shared" si="9"/>
        <v>7</v>
      </c>
    </row>
    <row r="11" spans="1:31" ht="18" customHeight="1">
      <c r="A11" s="35">
        <v>4</v>
      </c>
      <c r="B11" s="36" t="s">
        <v>100</v>
      </c>
      <c r="C11" s="45">
        <v>2013</v>
      </c>
      <c r="D11" s="45" t="s">
        <v>24</v>
      </c>
      <c r="E11" s="38">
        <v>7.3</v>
      </c>
      <c r="F11" s="38">
        <v>7.4</v>
      </c>
      <c r="G11" s="38">
        <v>7.1</v>
      </c>
      <c r="H11" s="38">
        <v>7</v>
      </c>
      <c r="I11" s="39"/>
      <c r="J11" s="26">
        <f t="shared" si="0"/>
        <v>14.399999999999999</v>
      </c>
      <c r="K11" s="38">
        <v>6.9</v>
      </c>
      <c r="L11" s="38">
        <v>7.1</v>
      </c>
      <c r="M11" s="38">
        <v>7.1</v>
      </c>
      <c r="N11" s="38">
        <v>7</v>
      </c>
      <c r="O11" s="38">
        <v>1.7</v>
      </c>
      <c r="P11" s="39"/>
      <c r="Q11" s="26">
        <f t="shared" si="1"/>
        <v>15.799999999999999</v>
      </c>
      <c r="R11" s="40">
        <f t="shared" si="2"/>
        <v>30.199999999999996</v>
      </c>
      <c r="S11" s="41">
        <f t="shared" si="3"/>
        <v>8</v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>
        <f t="shared" si="5"/>
        <v>8</v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>
        <f t="shared" si="9"/>
        <v>8</v>
      </c>
    </row>
    <row r="12" spans="1:31" ht="18" customHeight="1">
      <c r="A12" s="35">
        <v>1</v>
      </c>
      <c r="B12" s="36" t="s">
        <v>101</v>
      </c>
      <c r="C12" s="45">
        <v>2013</v>
      </c>
      <c r="D12" s="45" t="s">
        <v>32</v>
      </c>
      <c r="E12" s="38">
        <v>7.2</v>
      </c>
      <c r="F12" s="38">
        <v>7.1</v>
      </c>
      <c r="G12" s="38">
        <v>7.2</v>
      </c>
      <c r="H12" s="38">
        <v>7.2</v>
      </c>
      <c r="I12" s="39"/>
      <c r="J12" s="26">
        <f t="shared" si="0"/>
        <v>14.4</v>
      </c>
      <c r="K12" s="38">
        <v>7</v>
      </c>
      <c r="L12" s="38">
        <v>7.2</v>
      </c>
      <c r="M12" s="38">
        <v>6.9</v>
      </c>
      <c r="N12" s="38">
        <v>6.4</v>
      </c>
      <c r="O12" s="38">
        <v>1.7</v>
      </c>
      <c r="P12" s="39"/>
      <c r="Q12" s="26">
        <f t="shared" si="1"/>
        <v>15.6</v>
      </c>
      <c r="R12" s="40">
        <f t="shared" si="2"/>
        <v>30</v>
      </c>
      <c r="S12" s="41">
        <f t="shared" si="3"/>
        <v>9</v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>
        <f t="shared" si="5"/>
        <v>9</v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>
        <f t="shared" si="9"/>
        <v>9</v>
      </c>
    </row>
    <row r="13" spans="1:31" ht="18" customHeight="1">
      <c r="A13" s="35">
        <v>8</v>
      </c>
      <c r="B13" s="36" t="s">
        <v>102</v>
      </c>
      <c r="C13" s="45">
        <v>2013</v>
      </c>
      <c r="D13" s="45" t="s">
        <v>32</v>
      </c>
      <c r="E13" s="38">
        <v>7.7</v>
      </c>
      <c r="F13" s="38">
        <v>7.3</v>
      </c>
      <c r="G13" s="38">
        <v>7.5</v>
      </c>
      <c r="H13" s="38">
        <v>7</v>
      </c>
      <c r="I13" s="39"/>
      <c r="J13" s="26">
        <f t="shared" si="0"/>
        <v>14.8</v>
      </c>
      <c r="K13" s="38">
        <v>6.3</v>
      </c>
      <c r="L13" s="38">
        <v>6.3</v>
      </c>
      <c r="M13" s="38">
        <v>6</v>
      </c>
      <c r="N13" s="38">
        <v>5.8</v>
      </c>
      <c r="O13" s="38">
        <v>2.7</v>
      </c>
      <c r="P13" s="39"/>
      <c r="Q13" s="26">
        <f t="shared" si="1"/>
        <v>15</v>
      </c>
      <c r="R13" s="40">
        <f t="shared" si="2"/>
        <v>29.8</v>
      </c>
      <c r="S13" s="41">
        <f t="shared" si="3"/>
        <v>10</v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>
        <f t="shared" si="5"/>
        <v>10</v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>
        <f t="shared" si="9"/>
        <v>10</v>
      </c>
    </row>
    <row r="14" spans="1:31" ht="18" customHeight="1">
      <c r="A14" s="35">
        <v>9</v>
      </c>
      <c r="B14" s="36" t="s">
        <v>103</v>
      </c>
      <c r="C14" s="45">
        <v>2011</v>
      </c>
      <c r="D14" s="45" t="s">
        <v>42</v>
      </c>
      <c r="E14" s="38">
        <v>6.9</v>
      </c>
      <c r="F14" s="38">
        <v>7.5</v>
      </c>
      <c r="G14" s="38">
        <v>7.7</v>
      </c>
      <c r="H14" s="38">
        <v>7</v>
      </c>
      <c r="I14" s="39"/>
      <c r="J14" s="26">
        <f t="shared" si="0"/>
        <v>14.5</v>
      </c>
      <c r="K14" s="38">
        <v>5.9</v>
      </c>
      <c r="L14" s="38">
        <v>6.7</v>
      </c>
      <c r="M14" s="38">
        <v>6.6</v>
      </c>
      <c r="N14" s="38">
        <v>5.8</v>
      </c>
      <c r="O14" s="38">
        <v>2.8</v>
      </c>
      <c r="P14" s="39"/>
      <c r="Q14" s="26">
        <f t="shared" si="1"/>
        <v>15.3</v>
      </c>
      <c r="R14" s="40">
        <f t="shared" si="2"/>
        <v>29.8</v>
      </c>
      <c r="S14" s="41">
        <f t="shared" si="3"/>
        <v>10</v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>
        <f t="shared" si="5"/>
        <v>10</v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>
        <f t="shared" si="9"/>
        <v>10</v>
      </c>
    </row>
    <row r="15" spans="1:31" ht="18" customHeight="1">
      <c r="A15" s="35">
        <v>6</v>
      </c>
      <c r="B15" s="36" t="s">
        <v>104</v>
      </c>
      <c r="C15" s="45">
        <v>2013</v>
      </c>
      <c r="D15" s="45" t="s">
        <v>24</v>
      </c>
      <c r="E15" s="38">
        <v>6.9</v>
      </c>
      <c r="F15" s="38">
        <v>7.6</v>
      </c>
      <c r="G15" s="38">
        <v>7.1</v>
      </c>
      <c r="H15" s="38">
        <v>7</v>
      </c>
      <c r="I15" s="39"/>
      <c r="J15" s="26">
        <f t="shared" si="0"/>
        <v>14.1</v>
      </c>
      <c r="K15" s="38">
        <v>6.8</v>
      </c>
      <c r="L15" s="38">
        <v>7.5</v>
      </c>
      <c r="M15" s="38">
        <v>7.2</v>
      </c>
      <c r="N15" s="38">
        <v>6.6</v>
      </c>
      <c r="O15" s="38">
        <v>1.7</v>
      </c>
      <c r="P15" s="39"/>
      <c r="Q15" s="26">
        <f t="shared" si="1"/>
        <v>15.7</v>
      </c>
      <c r="R15" s="40">
        <f t="shared" si="2"/>
        <v>29.799999999999997</v>
      </c>
      <c r="S15" s="41">
        <f t="shared" si="3"/>
        <v>12</v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>
        <f t="shared" si="5"/>
        <v>12</v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>
        <f t="shared" si="9"/>
        <v>12</v>
      </c>
    </row>
    <row r="16" spans="1:31" ht="18" customHeight="1">
      <c r="A16" s="35">
        <v>15</v>
      </c>
      <c r="B16" s="36" t="s">
        <v>105</v>
      </c>
      <c r="C16" s="45">
        <v>2013</v>
      </c>
      <c r="D16" s="45" t="s">
        <v>32</v>
      </c>
      <c r="E16" s="38">
        <v>7.2</v>
      </c>
      <c r="F16" s="38">
        <v>7.4</v>
      </c>
      <c r="G16" s="38">
        <v>7.3</v>
      </c>
      <c r="H16" s="38">
        <v>7.3</v>
      </c>
      <c r="I16" s="39"/>
      <c r="J16" s="26">
        <f t="shared" si="0"/>
        <v>14.6</v>
      </c>
      <c r="K16" s="38">
        <v>6.6</v>
      </c>
      <c r="L16" s="38">
        <v>6.8</v>
      </c>
      <c r="M16" s="38">
        <v>6.8</v>
      </c>
      <c r="N16" s="38">
        <v>6.4</v>
      </c>
      <c r="O16" s="38">
        <v>1.7</v>
      </c>
      <c r="P16" s="39"/>
      <c r="Q16" s="26">
        <f t="shared" si="1"/>
        <v>15.099999999999998</v>
      </c>
      <c r="R16" s="40">
        <f t="shared" si="2"/>
        <v>29.699999999999996</v>
      </c>
      <c r="S16" s="41">
        <f t="shared" si="3"/>
        <v>13</v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>
        <f t="shared" si="5"/>
        <v>13</v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>
        <f t="shared" si="9"/>
        <v>13</v>
      </c>
    </row>
    <row r="17" spans="1:31" ht="18" customHeight="1">
      <c r="A17" s="35">
        <v>12</v>
      </c>
      <c r="B17" s="36" t="s">
        <v>106</v>
      </c>
      <c r="C17" s="45">
        <v>2013</v>
      </c>
      <c r="D17" s="45" t="s">
        <v>85</v>
      </c>
      <c r="E17" s="38">
        <v>6.5</v>
      </c>
      <c r="F17" s="38">
        <v>6.4</v>
      </c>
      <c r="G17" s="38">
        <v>6.5</v>
      </c>
      <c r="H17" s="38">
        <v>6.2</v>
      </c>
      <c r="I17" s="39"/>
      <c r="J17" s="26">
        <f t="shared" si="0"/>
        <v>12.9</v>
      </c>
      <c r="K17" s="38">
        <v>6.6</v>
      </c>
      <c r="L17" s="38">
        <v>6.5</v>
      </c>
      <c r="M17" s="38">
        <v>6.6</v>
      </c>
      <c r="N17" s="38">
        <v>6.1</v>
      </c>
      <c r="O17" s="38">
        <v>1.4</v>
      </c>
      <c r="P17" s="39"/>
      <c r="Q17" s="26">
        <f t="shared" si="1"/>
        <v>14.5</v>
      </c>
      <c r="R17" s="40">
        <f t="shared" si="2"/>
        <v>27.4</v>
      </c>
      <c r="S17" s="41">
        <f t="shared" si="3"/>
        <v>14</v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>
        <f t="shared" si="5"/>
        <v>14</v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>
        <f t="shared" si="9"/>
        <v>14</v>
      </c>
    </row>
    <row r="18" spans="1:31" ht="18" customHeight="1">
      <c r="A18" s="35">
        <v>16</v>
      </c>
      <c r="B18" s="36" t="s">
        <v>107</v>
      </c>
      <c r="C18" s="45">
        <v>2014</v>
      </c>
      <c r="D18" s="45" t="s">
        <v>24</v>
      </c>
      <c r="E18" s="38">
        <v>7.5</v>
      </c>
      <c r="F18" s="38">
        <v>7.4</v>
      </c>
      <c r="G18" s="38">
        <v>7.4</v>
      </c>
      <c r="H18" s="38">
        <v>6.9</v>
      </c>
      <c r="I18" s="39"/>
      <c r="J18" s="26">
        <f t="shared" si="0"/>
        <v>14.8</v>
      </c>
      <c r="K18" s="38">
        <v>5.0999999999999996</v>
      </c>
      <c r="L18" s="38">
        <v>5.5</v>
      </c>
      <c r="M18" s="38">
        <v>5.0999999999999996</v>
      </c>
      <c r="N18" s="38">
        <v>4.9000000000000004</v>
      </c>
      <c r="O18" s="38">
        <v>1.4</v>
      </c>
      <c r="P18" s="39"/>
      <c r="Q18" s="26">
        <f t="shared" si="1"/>
        <v>11.6</v>
      </c>
      <c r="R18" s="40">
        <f t="shared" si="2"/>
        <v>26.4</v>
      </c>
      <c r="S18" s="41">
        <f t="shared" si="3"/>
        <v>15</v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>
        <f t="shared" si="5"/>
        <v>15</v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>
        <f t="shared" si="9"/>
        <v>15</v>
      </c>
    </row>
    <row r="19" spans="1:31" ht="18" customHeight="1">
      <c r="A19" s="35">
        <v>7</v>
      </c>
      <c r="B19" s="36" t="s">
        <v>108</v>
      </c>
      <c r="C19" s="45">
        <v>2013</v>
      </c>
      <c r="D19" s="45" t="s">
        <v>85</v>
      </c>
      <c r="E19" s="38">
        <v>6.7</v>
      </c>
      <c r="F19" s="38">
        <v>6.9</v>
      </c>
      <c r="G19" s="38">
        <v>7</v>
      </c>
      <c r="H19" s="38">
        <v>6.6</v>
      </c>
      <c r="I19" s="39"/>
      <c r="J19" s="26">
        <f t="shared" si="0"/>
        <v>13.600000000000001</v>
      </c>
      <c r="K19" s="38">
        <v>1.1000000000000001</v>
      </c>
      <c r="L19" s="38">
        <v>1.2</v>
      </c>
      <c r="M19" s="38">
        <v>1.2</v>
      </c>
      <c r="N19" s="38">
        <v>1.1000000000000001</v>
      </c>
      <c r="O19" s="38">
        <v>0.5</v>
      </c>
      <c r="P19" s="39"/>
      <c r="Q19" s="26">
        <f t="shared" si="1"/>
        <v>2.8</v>
      </c>
      <c r="R19" s="40">
        <f t="shared" si="2"/>
        <v>16.400000000000002</v>
      </c>
      <c r="S19" s="41">
        <f t="shared" si="3"/>
        <v>16</v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>
        <f t="shared" si="5"/>
        <v>16</v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>
        <f t="shared" si="9"/>
        <v>16</v>
      </c>
    </row>
    <row r="20" spans="1:31" ht="18" customHeight="1">
      <c r="A20" s="35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35">
        <v>20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35">
        <v>21</v>
      </c>
      <c r="B22" s="44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46">
        <v>23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46">
        <v>24</v>
      </c>
      <c r="B24" s="44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35">
        <v>18</v>
      </c>
      <c r="B25" s="36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/>
      <c r="AE25" s="32"/>
    </row>
    <row r="26" spans="1:31" ht="18" customHeight="1">
      <c r="A26" s="35">
        <v>19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46">
        <v>22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C28" s="47"/>
      <c r="D28" s="47"/>
      <c r="AB28" s="2"/>
      <c r="AD28" s="3"/>
      <c r="AE28" s="3"/>
    </row>
    <row r="29" spans="1:31" ht="14.25" customHeight="1">
      <c r="C29" s="47"/>
      <c r="D29" s="47"/>
      <c r="AB29" s="2"/>
      <c r="AD29" s="3"/>
      <c r="AE29" s="3"/>
    </row>
    <row r="30" spans="1:31" ht="14.25" customHeight="1">
      <c r="AB30" s="2"/>
      <c r="AD30" s="3"/>
      <c r="AE30" s="3"/>
    </row>
    <row r="31" spans="1:31" ht="14.25" customHeight="1">
      <c r="AB31" s="2"/>
      <c r="AD31" s="3"/>
      <c r="AE31" s="3"/>
    </row>
    <row r="32" spans="1:31" ht="14.25" customHeight="1"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0C000000}">
    <sortState xmlns:xlrd2="http://schemas.microsoft.com/office/spreadsheetml/2017/richdata2" ref="A3:AE27">
      <sortCondition ref="AE3:AE27"/>
    </sortState>
  </autoFilter>
  <conditionalFormatting sqref="Z3:Z27">
    <cfRule type="expression" dxfId="59" priority="1">
      <formula>R$2&gt;=6</formula>
    </cfRule>
  </conditionalFormatting>
  <conditionalFormatting sqref="AB3:AB27">
    <cfRule type="expression" dxfId="58" priority="2">
      <formula>R$2&lt;6</formula>
    </cfRule>
  </conditionalFormatting>
  <conditionalFormatting sqref="AA3:AA27">
    <cfRule type="expression" dxfId="57" priority="3">
      <formula>R$2&gt;=6</formula>
    </cfRule>
  </conditionalFormatting>
  <conditionalFormatting sqref="AC3:AC27">
    <cfRule type="expression" dxfId="56" priority="4">
      <formula>R$2&lt;6</formula>
    </cfRule>
  </conditionalFormatting>
  <conditionalFormatting sqref="Z3:Z27">
    <cfRule type="expression" dxfId="55" priority="5">
      <formula>R$2&lt;5</formula>
    </cfRule>
  </conditionalFormatting>
  <conditionalFormatting sqref="AB3:AB27">
    <cfRule type="expression" dxfId="54" priority="6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109</v>
      </c>
      <c r="AB1" s="2"/>
      <c r="AD1" s="3"/>
      <c r="AE1" s="3"/>
    </row>
    <row r="2" spans="1:31" ht="14.25" customHeight="1">
      <c r="A2" s="4"/>
      <c r="B2" s="5"/>
      <c r="C2" s="6"/>
      <c r="R2" s="7">
        <f>COUNT(R4:R27)</f>
        <v>14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7</v>
      </c>
      <c r="B4" s="36" t="s">
        <v>110</v>
      </c>
      <c r="C4" s="45">
        <v>2013</v>
      </c>
      <c r="D4" s="45" t="s">
        <v>24</v>
      </c>
      <c r="E4" s="24">
        <v>7</v>
      </c>
      <c r="F4" s="24">
        <v>7.6</v>
      </c>
      <c r="G4" s="24">
        <v>7.1</v>
      </c>
      <c r="H4" s="24">
        <v>6.9</v>
      </c>
      <c r="I4" s="25"/>
      <c r="J4" s="27">
        <f t="shared" ref="J4:J27" si="0">IF(E4="","",(MEDIAN(E4:H4)*2)-I4)</f>
        <v>14.1</v>
      </c>
      <c r="K4" s="24">
        <v>7.3</v>
      </c>
      <c r="L4" s="24">
        <v>7.3</v>
      </c>
      <c r="M4" s="24">
        <v>6.9</v>
      </c>
      <c r="N4" s="24">
        <v>6.7</v>
      </c>
      <c r="O4" s="24">
        <v>1.7</v>
      </c>
      <c r="P4" s="25"/>
      <c r="Q4" s="27">
        <f t="shared" ref="Q4:Q27" si="1">IF(K4="","",(MEDIAN(K4:N4)*2)+O4-P4)</f>
        <v>15.899999999999999</v>
      </c>
      <c r="R4" s="28">
        <f t="shared" ref="R4:R27" si="2">IF(J4="","",J4+Q4)</f>
        <v>30</v>
      </c>
      <c r="S4" s="29">
        <f t="shared" ref="S4:S27" si="3">IF(R4="","",_xlfn.RANK.EQ(R4,R$4:R$27))</f>
        <v>1</v>
      </c>
      <c r="T4" s="24">
        <v>7.2</v>
      </c>
      <c r="U4" s="24">
        <v>7.2</v>
      </c>
      <c r="V4" s="24">
        <v>6.8</v>
      </c>
      <c r="W4" s="24">
        <v>6.2</v>
      </c>
      <c r="X4" s="24">
        <v>1.7</v>
      </c>
      <c r="Y4" s="30"/>
      <c r="Z4" s="31">
        <f t="shared" ref="Z4:Z27" si="4">IF(T4="","",(MEDIAN(T4:W4)*2)+X4-Y4)</f>
        <v>15.7</v>
      </c>
      <c r="AA4" s="32">
        <f t="shared" ref="AA4:AA27" si="5">IF(S4="","",IF(Z4="",S4,_xlfn.RANK.EQ(Z4,Z$4:Z$25)))</f>
        <v>1</v>
      </c>
      <c r="AB4" s="33">
        <f t="shared" ref="AB4:AB27" si="6">IF(Z4="","",R4+Z4)</f>
        <v>45.7</v>
      </c>
      <c r="AC4" s="32">
        <f t="shared" ref="AC4:AC27" si="7">IF(S4="","",IF(AB4="","",_xlfn.RANK.EQ(AB4,AB$4:AB$25)))</f>
        <v>1</v>
      </c>
      <c r="AD4" s="34">
        <f t="shared" ref="AD4:AD16" si="8">IF(R$2&lt;6,AB4,Z4)</f>
        <v>15.7</v>
      </c>
      <c r="AE4" s="32">
        <f t="shared" ref="AE4:AE16" si="9">IF(R$2&lt;6,AC4,AA4)</f>
        <v>1</v>
      </c>
    </row>
    <row r="5" spans="1:31" ht="18" customHeight="1">
      <c r="A5" s="35">
        <v>8</v>
      </c>
      <c r="B5" s="36" t="s">
        <v>111</v>
      </c>
      <c r="C5" s="45">
        <v>2013</v>
      </c>
      <c r="D5" s="45" t="s">
        <v>32</v>
      </c>
      <c r="E5" s="38">
        <v>7.1</v>
      </c>
      <c r="F5" s="38">
        <v>6.9</v>
      </c>
      <c r="G5" s="38">
        <v>7</v>
      </c>
      <c r="H5" s="38">
        <v>6.5</v>
      </c>
      <c r="I5" s="39"/>
      <c r="J5" s="26">
        <f t="shared" si="0"/>
        <v>13.9</v>
      </c>
      <c r="K5" s="38">
        <v>6.9</v>
      </c>
      <c r="L5" s="38">
        <v>6.5</v>
      </c>
      <c r="M5" s="38">
        <v>6.5</v>
      </c>
      <c r="N5" s="38">
        <v>6.9</v>
      </c>
      <c r="O5" s="38">
        <v>1.7</v>
      </c>
      <c r="P5" s="39"/>
      <c r="Q5" s="26">
        <f t="shared" si="1"/>
        <v>15.1</v>
      </c>
      <c r="R5" s="40">
        <f t="shared" si="2"/>
        <v>29</v>
      </c>
      <c r="S5" s="41">
        <f t="shared" si="3"/>
        <v>2</v>
      </c>
      <c r="T5" s="38">
        <v>7.1</v>
      </c>
      <c r="U5" s="38">
        <v>6.7</v>
      </c>
      <c r="V5" s="38">
        <v>6.7</v>
      </c>
      <c r="W5" s="38">
        <v>6.5</v>
      </c>
      <c r="X5" s="38">
        <v>1.7</v>
      </c>
      <c r="Y5" s="42"/>
      <c r="Z5" s="31">
        <f t="shared" si="4"/>
        <v>15.1</v>
      </c>
      <c r="AA5" s="32">
        <f t="shared" si="5"/>
        <v>2</v>
      </c>
      <c r="AB5" s="31">
        <f t="shared" si="6"/>
        <v>44.1</v>
      </c>
      <c r="AC5" s="32">
        <f t="shared" si="7"/>
        <v>2</v>
      </c>
      <c r="AD5" s="43">
        <f t="shared" si="8"/>
        <v>15.1</v>
      </c>
      <c r="AE5" s="32">
        <f t="shared" si="9"/>
        <v>2</v>
      </c>
    </row>
    <row r="6" spans="1:31" ht="18" customHeight="1">
      <c r="A6" s="35">
        <v>6</v>
      </c>
      <c r="B6" s="36" t="s">
        <v>112</v>
      </c>
      <c r="C6" s="45">
        <v>2010</v>
      </c>
      <c r="D6" s="45" t="s">
        <v>32</v>
      </c>
      <c r="E6" s="38">
        <v>6.6</v>
      </c>
      <c r="F6" s="38">
        <v>6</v>
      </c>
      <c r="G6" s="38">
        <v>6.7</v>
      </c>
      <c r="H6" s="38">
        <v>6.2</v>
      </c>
      <c r="I6" s="39"/>
      <c r="J6" s="26">
        <f t="shared" si="0"/>
        <v>12.8</v>
      </c>
      <c r="K6" s="38">
        <v>6.6</v>
      </c>
      <c r="L6" s="38">
        <v>6.5</v>
      </c>
      <c r="M6" s="38">
        <v>6.5</v>
      </c>
      <c r="N6" s="38">
        <v>6</v>
      </c>
      <c r="O6" s="38">
        <v>1.6</v>
      </c>
      <c r="P6" s="39"/>
      <c r="Q6" s="26">
        <f t="shared" si="1"/>
        <v>14.6</v>
      </c>
      <c r="R6" s="40">
        <f t="shared" si="2"/>
        <v>27.4</v>
      </c>
      <c r="S6" s="41">
        <f t="shared" si="3"/>
        <v>5</v>
      </c>
      <c r="T6" s="38">
        <v>6.6</v>
      </c>
      <c r="U6" s="38">
        <v>6.7</v>
      </c>
      <c r="V6" s="38">
        <v>6.8</v>
      </c>
      <c r="W6" s="38">
        <v>6.3</v>
      </c>
      <c r="X6" s="38">
        <v>1.7</v>
      </c>
      <c r="Y6" s="42"/>
      <c r="Z6" s="31">
        <f t="shared" si="4"/>
        <v>15</v>
      </c>
      <c r="AA6" s="32">
        <f t="shared" si="5"/>
        <v>3</v>
      </c>
      <c r="AB6" s="31">
        <f t="shared" si="6"/>
        <v>42.4</v>
      </c>
      <c r="AC6" s="32">
        <f t="shared" si="7"/>
        <v>4</v>
      </c>
      <c r="AD6" s="43">
        <f t="shared" si="8"/>
        <v>15</v>
      </c>
      <c r="AE6" s="32">
        <f t="shared" si="9"/>
        <v>3</v>
      </c>
    </row>
    <row r="7" spans="1:31" ht="18" customHeight="1">
      <c r="A7" s="35">
        <v>3</v>
      </c>
      <c r="B7" s="36" t="s">
        <v>113</v>
      </c>
      <c r="C7" s="45">
        <v>2011</v>
      </c>
      <c r="D7" s="45" t="s">
        <v>32</v>
      </c>
      <c r="E7" s="38">
        <v>6.8</v>
      </c>
      <c r="F7" s="38">
        <v>6.5</v>
      </c>
      <c r="G7" s="38">
        <v>6.8</v>
      </c>
      <c r="H7" s="38">
        <v>5.9</v>
      </c>
      <c r="I7" s="39"/>
      <c r="J7" s="26">
        <f t="shared" si="0"/>
        <v>13.3</v>
      </c>
      <c r="K7" s="38">
        <v>6.3</v>
      </c>
      <c r="L7" s="38">
        <v>6.4</v>
      </c>
      <c r="M7" s="38">
        <v>6.5</v>
      </c>
      <c r="N7" s="38">
        <v>6.3</v>
      </c>
      <c r="O7" s="38">
        <v>1.7</v>
      </c>
      <c r="P7" s="39"/>
      <c r="Q7" s="26">
        <f t="shared" si="1"/>
        <v>14.399999999999999</v>
      </c>
      <c r="R7" s="40">
        <f t="shared" si="2"/>
        <v>27.7</v>
      </c>
      <c r="S7" s="41">
        <f t="shared" si="3"/>
        <v>4</v>
      </c>
      <c r="T7" s="38">
        <v>6.4</v>
      </c>
      <c r="U7" s="38">
        <v>6.1</v>
      </c>
      <c r="V7" s="38">
        <v>6.3</v>
      </c>
      <c r="W7" s="38">
        <v>6.3</v>
      </c>
      <c r="X7" s="38">
        <v>1.7</v>
      </c>
      <c r="Y7" s="42"/>
      <c r="Z7" s="31">
        <f t="shared" si="4"/>
        <v>14.299999999999999</v>
      </c>
      <c r="AA7" s="32">
        <f t="shared" si="5"/>
        <v>4</v>
      </c>
      <c r="AB7" s="31">
        <f t="shared" si="6"/>
        <v>42</v>
      </c>
      <c r="AC7" s="32">
        <f t="shared" si="7"/>
        <v>5</v>
      </c>
      <c r="AD7" s="43">
        <f t="shared" si="8"/>
        <v>14.299999999999999</v>
      </c>
      <c r="AE7" s="32">
        <f t="shared" si="9"/>
        <v>4</v>
      </c>
    </row>
    <row r="8" spans="1:31" ht="18" customHeight="1">
      <c r="A8" s="35">
        <v>5</v>
      </c>
      <c r="B8" s="36" t="s">
        <v>114</v>
      </c>
      <c r="C8" s="45">
        <v>2014</v>
      </c>
      <c r="D8" s="45" t="s">
        <v>62</v>
      </c>
      <c r="E8" s="38">
        <v>6.7</v>
      </c>
      <c r="F8" s="38">
        <v>7</v>
      </c>
      <c r="G8" s="38">
        <v>7</v>
      </c>
      <c r="H8" s="38">
        <v>6.7</v>
      </c>
      <c r="I8" s="39"/>
      <c r="J8" s="26">
        <f t="shared" si="0"/>
        <v>13.7</v>
      </c>
      <c r="K8" s="38">
        <v>6.9</v>
      </c>
      <c r="L8" s="38">
        <v>7.5</v>
      </c>
      <c r="M8" s="38">
        <v>6.7</v>
      </c>
      <c r="N8" s="38">
        <v>6.1</v>
      </c>
      <c r="O8" s="38">
        <v>1.7</v>
      </c>
      <c r="P8" s="39"/>
      <c r="Q8" s="26">
        <f t="shared" si="1"/>
        <v>15.3</v>
      </c>
      <c r="R8" s="40">
        <f t="shared" si="2"/>
        <v>29</v>
      </c>
      <c r="S8" s="41">
        <f t="shared" si="3"/>
        <v>2</v>
      </c>
      <c r="T8" s="38">
        <v>5.9</v>
      </c>
      <c r="U8" s="38">
        <v>6.1</v>
      </c>
      <c r="V8" s="38">
        <v>6.5</v>
      </c>
      <c r="W8" s="38">
        <v>5.7</v>
      </c>
      <c r="X8" s="38">
        <v>1.6</v>
      </c>
      <c r="Y8" s="42"/>
      <c r="Z8" s="31">
        <f t="shared" si="4"/>
        <v>13.6</v>
      </c>
      <c r="AA8" s="32">
        <f t="shared" si="5"/>
        <v>5</v>
      </c>
      <c r="AB8" s="31">
        <f t="shared" si="6"/>
        <v>42.6</v>
      </c>
      <c r="AC8" s="32">
        <f t="shared" si="7"/>
        <v>3</v>
      </c>
      <c r="AD8" s="43">
        <f t="shared" si="8"/>
        <v>13.6</v>
      </c>
      <c r="AE8" s="32">
        <f t="shared" si="9"/>
        <v>5</v>
      </c>
    </row>
    <row r="9" spans="1:31" ht="18" customHeight="1">
      <c r="A9" s="35">
        <v>12</v>
      </c>
      <c r="B9" s="36" t="s">
        <v>115</v>
      </c>
      <c r="C9" s="45">
        <v>2012</v>
      </c>
      <c r="D9" s="45" t="s">
        <v>24</v>
      </c>
      <c r="E9" s="38">
        <v>6.7</v>
      </c>
      <c r="F9" s="38">
        <v>6.6</v>
      </c>
      <c r="G9" s="38">
        <v>6.7</v>
      </c>
      <c r="H9" s="38">
        <v>6.1</v>
      </c>
      <c r="I9" s="39"/>
      <c r="J9" s="26">
        <f t="shared" si="0"/>
        <v>13.3</v>
      </c>
      <c r="K9" s="38">
        <v>6.5</v>
      </c>
      <c r="L9" s="38">
        <v>6.2</v>
      </c>
      <c r="M9" s="38">
        <v>5.6</v>
      </c>
      <c r="N9" s="38">
        <v>5.7</v>
      </c>
      <c r="O9" s="38">
        <v>1.7</v>
      </c>
      <c r="P9" s="39"/>
      <c r="Q9" s="26">
        <f t="shared" si="1"/>
        <v>13.6</v>
      </c>
      <c r="R9" s="40">
        <f t="shared" si="2"/>
        <v>26.9</v>
      </c>
      <c r="S9" s="41">
        <f t="shared" si="3"/>
        <v>6</v>
      </c>
      <c r="T9" s="39"/>
      <c r="U9" s="39"/>
      <c r="V9" s="39"/>
      <c r="W9" s="39"/>
      <c r="X9" s="39"/>
      <c r="Y9" s="42"/>
      <c r="Z9" s="31" t="str">
        <f t="shared" si="4"/>
        <v/>
      </c>
      <c r="AA9" s="32">
        <f t="shared" si="5"/>
        <v>6</v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>
        <f t="shared" si="9"/>
        <v>6</v>
      </c>
    </row>
    <row r="10" spans="1:31" ht="18" customHeight="1">
      <c r="A10" s="35">
        <v>1</v>
      </c>
      <c r="B10" s="36" t="s">
        <v>116</v>
      </c>
      <c r="C10" s="45">
        <v>2013</v>
      </c>
      <c r="D10" s="45" t="s">
        <v>85</v>
      </c>
      <c r="E10" s="38">
        <v>6.3</v>
      </c>
      <c r="F10" s="38">
        <v>6.6</v>
      </c>
      <c r="G10" s="38">
        <v>6.7</v>
      </c>
      <c r="H10" s="38">
        <v>6.4</v>
      </c>
      <c r="I10" s="39"/>
      <c r="J10" s="26">
        <f t="shared" si="0"/>
        <v>13</v>
      </c>
      <c r="K10" s="38">
        <v>5.9</v>
      </c>
      <c r="L10" s="38">
        <v>6.4</v>
      </c>
      <c r="M10" s="38">
        <v>6.2</v>
      </c>
      <c r="N10" s="38">
        <v>5.9</v>
      </c>
      <c r="O10" s="38">
        <v>1.7</v>
      </c>
      <c r="P10" s="39"/>
      <c r="Q10" s="26">
        <f t="shared" si="1"/>
        <v>13.8</v>
      </c>
      <c r="R10" s="40">
        <f t="shared" si="2"/>
        <v>26.8</v>
      </c>
      <c r="S10" s="41">
        <f t="shared" si="3"/>
        <v>7</v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>
        <f t="shared" si="5"/>
        <v>7</v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>
        <f t="shared" si="9"/>
        <v>7</v>
      </c>
    </row>
    <row r="11" spans="1:31" ht="18" customHeight="1">
      <c r="A11" s="35">
        <v>13</v>
      </c>
      <c r="B11" s="36" t="s">
        <v>117</v>
      </c>
      <c r="C11" s="37">
        <v>2012</v>
      </c>
      <c r="D11" s="37" t="s">
        <v>118</v>
      </c>
      <c r="E11" s="38">
        <v>6</v>
      </c>
      <c r="F11" s="38">
        <v>6.3</v>
      </c>
      <c r="G11" s="38">
        <v>6.5</v>
      </c>
      <c r="H11" s="38">
        <v>6</v>
      </c>
      <c r="I11" s="39"/>
      <c r="J11" s="26">
        <f t="shared" si="0"/>
        <v>12.3</v>
      </c>
      <c r="K11" s="38">
        <v>6.4</v>
      </c>
      <c r="L11" s="38">
        <v>6.4</v>
      </c>
      <c r="M11" s="38">
        <v>6.7</v>
      </c>
      <c r="N11" s="38">
        <v>6.3</v>
      </c>
      <c r="O11" s="38">
        <v>1.7</v>
      </c>
      <c r="P11" s="39"/>
      <c r="Q11" s="26">
        <f t="shared" si="1"/>
        <v>14.5</v>
      </c>
      <c r="R11" s="40">
        <f t="shared" si="2"/>
        <v>26.8</v>
      </c>
      <c r="S11" s="41">
        <f t="shared" si="3"/>
        <v>7</v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>
        <f t="shared" si="5"/>
        <v>7</v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>
        <f t="shared" si="9"/>
        <v>7</v>
      </c>
    </row>
    <row r="12" spans="1:31" ht="18" customHeight="1">
      <c r="A12" s="35">
        <v>9</v>
      </c>
      <c r="B12" s="36" t="s">
        <v>119</v>
      </c>
      <c r="C12" s="45">
        <v>2008</v>
      </c>
      <c r="D12" s="45" t="s">
        <v>32</v>
      </c>
      <c r="E12" s="38">
        <v>6.1</v>
      </c>
      <c r="F12" s="38">
        <v>5.8</v>
      </c>
      <c r="G12" s="38">
        <v>6.4</v>
      </c>
      <c r="H12" s="38">
        <v>5.8</v>
      </c>
      <c r="I12" s="39"/>
      <c r="J12" s="26">
        <f t="shared" si="0"/>
        <v>11.899999999999999</v>
      </c>
      <c r="K12" s="38">
        <v>5.9</v>
      </c>
      <c r="L12" s="38">
        <v>6.3</v>
      </c>
      <c r="M12" s="38">
        <v>6.4</v>
      </c>
      <c r="N12" s="38">
        <v>5.8</v>
      </c>
      <c r="O12" s="38">
        <v>1.7</v>
      </c>
      <c r="P12" s="39"/>
      <c r="Q12" s="26">
        <f t="shared" si="1"/>
        <v>13.899999999999999</v>
      </c>
      <c r="R12" s="40">
        <f t="shared" si="2"/>
        <v>25.799999999999997</v>
      </c>
      <c r="S12" s="41">
        <f t="shared" si="3"/>
        <v>9</v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>
        <f t="shared" si="5"/>
        <v>9</v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>
        <f t="shared" si="9"/>
        <v>9</v>
      </c>
    </row>
    <row r="13" spans="1:31" ht="18" customHeight="1">
      <c r="A13" s="35">
        <v>4</v>
      </c>
      <c r="B13" s="36" t="s">
        <v>120</v>
      </c>
      <c r="C13" s="45">
        <v>2009</v>
      </c>
      <c r="D13" s="45" t="s">
        <v>32</v>
      </c>
      <c r="E13" s="38">
        <v>5.9</v>
      </c>
      <c r="F13" s="38">
        <v>5.4</v>
      </c>
      <c r="G13" s="38">
        <v>6.1</v>
      </c>
      <c r="H13" s="38">
        <v>5.8</v>
      </c>
      <c r="I13" s="39"/>
      <c r="J13" s="26">
        <f t="shared" si="0"/>
        <v>11.7</v>
      </c>
      <c r="K13" s="38">
        <v>5.9</v>
      </c>
      <c r="L13" s="38">
        <v>5.8</v>
      </c>
      <c r="M13" s="38">
        <v>5.8</v>
      </c>
      <c r="N13" s="38">
        <v>5.9</v>
      </c>
      <c r="O13" s="38">
        <v>1.7</v>
      </c>
      <c r="P13" s="39"/>
      <c r="Q13" s="26">
        <f t="shared" si="1"/>
        <v>13.399999999999999</v>
      </c>
      <c r="R13" s="40">
        <f t="shared" si="2"/>
        <v>25.099999999999998</v>
      </c>
      <c r="S13" s="41">
        <f t="shared" si="3"/>
        <v>10</v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>
        <f t="shared" si="5"/>
        <v>10</v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>
        <f t="shared" si="9"/>
        <v>10</v>
      </c>
    </row>
    <row r="14" spans="1:31" ht="18" customHeight="1">
      <c r="A14" s="35">
        <v>10</v>
      </c>
      <c r="B14" s="36" t="s">
        <v>121</v>
      </c>
      <c r="C14" s="45">
        <v>2012</v>
      </c>
      <c r="D14" s="45" t="s">
        <v>118</v>
      </c>
      <c r="E14" s="38">
        <v>5.6</v>
      </c>
      <c r="F14" s="38">
        <v>5.6</v>
      </c>
      <c r="G14" s="38">
        <v>6.2</v>
      </c>
      <c r="H14" s="38">
        <v>5.4</v>
      </c>
      <c r="I14" s="39"/>
      <c r="J14" s="26">
        <f t="shared" si="0"/>
        <v>11.2</v>
      </c>
      <c r="K14" s="38">
        <v>5.9</v>
      </c>
      <c r="L14" s="38">
        <v>6</v>
      </c>
      <c r="M14" s="38">
        <v>6.1</v>
      </c>
      <c r="N14" s="38">
        <v>5.7</v>
      </c>
      <c r="O14" s="38">
        <v>1.7</v>
      </c>
      <c r="P14" s="39"/>
      <c r="Q14" s="26">
        <f t="shared" si="1"/>
        <v>13.6</v>
      </c>
      <c r="R14" s="40">
        <f t="shared" si="2"/>
        <v>24.799999999999997</v>
      </c>
      <c r="S14" s="41">
        <f t="shared" si="3"/>
        <v>11</v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>
        <f t="shared" si="5"/>
        <v>11</v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>
        <f t="shared" si="9"/>
        <v>11</v>
      </c>
    </row>
    <row r="15" spans="1:31" ht="18" customHeight="1">
      <c r="A15" s="35">
        <v>2</v>
      </c>
      <c r="B15" s="36" t="s">
        <v>122</v>
      </c>
      <c r="C15" s="45">
        <v>2013</v>
      </c>
      <c r="D15" s="45" t="s">
        <v>32</v>
      </c>
      <c r="E15" s="38">
        <v>5.2</v>
      </c>
      <c r="F15" s="38">
        <v>5.6</v>
      </c>
      <c r="G15" s="38">
        <v>5.9</v>
      </c>
      <c r="H15" s="38">
        <v>5.3</v>
      </c>
      <c r="I15" s="39"/>
      <c r="J15" s="26">
        <f t="shared" si="0"/>
        <v>10.899999999999999</v>
      </c>
      <c r="K15" s="38">
        <v>5.5</v>
      </c>
      <c r="L15" s="38">
        <v>5.6</v>
      </c>
      <c r="M15" s="38">
        <v>6</v>
      </c>
      <c r="N15" s="38">
        <v>5.5</v>
      </c>
      <c r="O15" s="38">
        <v>1.7</v>
      </c>
      <c r="P15" s="39"/>
      <c r="Q15" s="26">
        <f t="shared" si="1"/>
        <v>12.799999999999999</v>
      </c>
      <c r="R15" s="40">
        <f t="shared" si="2"/>
        <v>23.699999999999996</v>
      </c>
      <c r="S15" s="41">
        <f t="shared" si="3"/>
        <v>13</v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>
        <f t="shared" si="5"/>
        <v>13</v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>
        <f t="shared" si="9"/>
        <v>13</v>
      </c>
    </row>
    <row r="16" spans="1:31" ht="18" customHeight="1">
      <c r="A16" s="35">
        <v>11</v>
      </c>
      <c r="B16" s="36" t="s">
        <v>123</v>
      </c>
      <c r="C16" s="45">
        <v>2015</v>
      </c>
      <c r="D16" s="45" t="s">
        <v>32</v>
      </c>
      <c r="E16" s="38">
        <v>5.8</v>
      </c>
      <c r="F16" s="38">
        <v>6.2</v>
      </c>
      <c r="G16" s="38">
        <v>6.2</v>
      </c>
      <c r="H16" s="38">
        <v>5.4</v>
      </c>
      <c r="I16" s="39"/>
      <c r="J16" s="26">
        <f t="shared" si="0"/>
        <v>12</v>
      </c>
      <c r="K16" s="38">
        <v>4</v>
      </c>
      <c r="L16" s="38">
        <v>3.9</v>
      </c>
      <c r="M16" s="38">
        <v>3.6</v>
      </c>
      <c r="N16" s="38">
        <v>3.9</v>
      </c>
      <c r="O16" s="38">
        <v>0.8</v>
      </c>
      <c r="P16" s="39"/>
      <c r="Q16" s="26">
        <f t="shared" si="1"/>
        <v>8.6</v>
      </c>
      <c r="R16" s="40">
        <f t="shared" si="2"/>
        <v>20.6</v>
      </c>
      <c r="S16" s="41">
        <f t="shared" si="3"/>
        <v>14</v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>
        <f t="shared" si="5"/>
        <v>14</v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>
        <f t="shared" si="9"/>
        <v>14</v>
      </c>
    </row>
    <row r="17" spans="1:31" ht="18" customHeight="1">
      <c r="A17" s="46">
        <v>14</v>
      </c>
      <c r="B17" s="36" t="s">
        <v>124</v>
      </c>
      <c r="C17" s="45">
        <v>2011</v>
      </c>
      <c r="D17" s="45" t="s">
        <v>32</v>
      </c>
      <c r="E17" s="38">
        <v>5.6</v>
      </c>
      <c r="F17" s="38">
        <v>5.4</v>
      </c>
      <c r="G17" s="38">
        <v>6</v>
      </c>
      <c r="H17" s="38">
        <v>5.6</v>
      </c>
      <c r="I17" s="39"/>
      <c r="J17" s="26">
        <f t="shared" si="0"/>
        <v>11.2</v>
      </c>
      <c r="K17" s="38">
        <v>5.5</v>
      </c>
      <c r="L17" s="38">
        <v>5.7</v>
      </c>
      <c r="M17" s="38">
        <v>6.2</v>
      </c>
      <c r="N17" s="38">
        <v>5.8</v>
      </c>
      <c r="O17" s="38">
        <v>1.7</v>
      </c>
      <c r="P17" s="39"/>
      <c r="Q17" s="26">
        <f t="shared" si="1"/>
        <v>13.2</v>
      </c>
      <c r="R17" s="40">
        <f t="shared" si="2"/>
        <v>24.4</v>
      </c>
      <c r="S17" s="41">
        <f t="shared" si="3"/>
        <v>12</v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>
        <f t="shared" si="5"/>
        <v>12</v>
      </c>
      <c r="AB17" s="31" t="str">
        <f t="shared" si="6"/>
        <v/>
      </c>
      <c r="AC17" s="32" t="str">
        <f t="shared" si="7"/>
        <v/>
      </c>
      <c r="AD17" s="43" t="str">
        <f>IF('R2 chlapci'!R$2&lt;6,AB17,Z17)</f>
        <v/>
      </c>
      <c r="AE17" s="32" t="str">
        <f>IF('R2 chlapci'!R$2&lt;6,AC17,AA17)</f>
        <v/>
      </c>
    </row>
    <row r="18" spans="1:31" ht="18" customHeight="1">
      <c r="A18" s="35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ref="AD18:AD25" si="10">IF(R$2&lt;6,AB18,Z18)</f>
        <v/>
      </c>
      <c r="AE18" s="32" t="str">
        <f t="shared" ref="AE18:AE25" si="11">IF(R$2&lt;6,AC18,AA18)</f>
        <v/>
      </c>
    </row>
    <row r="19" spans="1:31" ht="18" customHeight="1">
      <c r="A19" s="35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10"/>
        <v/>
      </c>
      <c r="AE19" s="32" t="str">
        <f t="shared" si="11"/>
        <v/>
      </c>
    </row>
    <row r="20" spans="1:31" ht="18" customHeight="1">
      <c r="A20" s="35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10"/>
        <v/>
      </c>
      <c r="AE20" s="32" t="str">
        <f t="shared" si="11"/>
        <v/>
      </c>
    </row>
    <row r="21" spans="1:31" ht="18" customHeight="1">
      <c r="A21" s="35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10"/>
        <v/>
      </c>
      <c r="AE21" s="32" t="str">
        <f t="shared" si="11"/>
        <v/>
      </c>
    </row>
    <row r="22" spans="1:31" ht="18" customHeight="1">
      <c r="A22" s="35">
        <v>19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10"/>
        <v/>
      </c>
      <c r="AE22" s="32" t="str">
        <f t="shared" si="11"/>
        <v/>
      </c>
    </row>
    <row r="23" spans="1:31" ht="18" customHeight="1">
      <c r="A23" s="35">
        <v>20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10"/>
        <v/>
      </c>
      <c r="AE23" s="32" t="str">
        <f t="shared" si="11"/>
        <v/>
      </c>
    </row>
    <row r="24" spans="1:31" ht="18" customHeight="1">
      <c r="A24" s="35">
        <v>23</v>
      </c>
      <c r="B24" s="36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10"/>
        <v/>
      </c>
      <c r="AE24" s="32" t="str">
        <f t="shared" si="11"/>
        <v/>
      </c>
    </row>
    <row r="25" spans="1:31" ht="18" customHeight="1">
      <c r="A25" s="35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10"/>
        <v/>
      </c>
      <c r="AE25" s="32" t="str">
        <f t="shared" si="11"/>
        <v/>
      </c>
    </row>
    <row r="26" spans="1:31" ht="18" customHeight="1">
      <c r="A26" s="35">
        <v>21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35">
        <v>22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C32" s="47"/>
      <c r="D32" s="47"/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0E000000}">
    <sortState xmlns:xlrd2="http://schemas.microsoft.com/office/spreadsheetml/2017/richdata2" ref="A3:AE27">
      <sortCondition ref="AE3:AE27"/>
    </sortState>
  </autoFilter>
  <conditionalFormatting sqref="Z17">
    <cfRule type="expression" dxfId="53" priority="1">
      <formula>#REF!&gt;=6</formula>
    </cfRule>
  </conditionalFormatting>
  <conditionalFormatting sqref="Z17">
    <cfRule type="expression" dxfId="52" priority="2">
      <formula>#REF!&lt;5</formula>
    </cfRule>
  </conditionalFormatting>
  <conditionalFormatting sqref="AB17">
    <cfRule type="expression" dxfId="51" priority="3">
      <formula>#REF!&lt;6</formula>
    </cfRule>
  </conditionalFormatting>
  <conditionalFormatting sqref="AB17">
    <cfRule type="expression" dxfId="50" priority="4">
      <formula>#REF!&gt;5</formula>
    </cfRule>
  </conditionalFormatting>
  <conditionalFormatting sqref="AA17">
    <cfRule type="expression" dxfId="49" priority="5">
      <formula>#REF!&gt;=6</formula>
    </cfRule>
  </conditionalFormatting>
  <conditionalFormatting sqref="AC17">
    <cfRule type="expression" dxfId="48" priority="6">
      <formula>#REF!&lt;6</formula>
    </cfRule>
  </conditionalFormatting>
  <conditionalFormatting sqref="Z3:Z27">
    <cfRule type="expression" dxfId="47" priority="7">
      <formula>R$2&gt;=6</formula>
    </cfRule>
  </conditionalFormatting>
  <conditionalFormatting sqref="AB3:AB27">
    <cfRule type="expression" dxfId="46" priority="8">
      <formula>R$2&lt;6</formula>
    </cfRule>
  </conditionalFormatting>
  <conditionalFormatting sqref="AA3:AA27">
    <cfRule type="expression" dxfId="45" priority="9">
      <formula>R$2&gt;=6</formula>
    </cfRule>
  </conditionalFormatting>
  <conditionalFormatting sqref="AC3:AC27">
    <cfRule type="expression" dxfId="44" priority="10">
      <formula>R$2&lt;6</formula>
    </cfRule>
  </conditionalFormatting>
  <conditionalFormatting sqref="Z3:Z27">
    <cfRule type="expression" dxfId="43" priority="11">
      <formula>R$2&lt;5</formula>
    </cfRule>
  </conditionalFormatting>
  <conditionalFormatting sqref="AB3:AB27">
    <cfRule type="expression" dxfId="42" priority="12">
      <formula>R$2&gt;5</formula>
    </cfRule>
  </conditionalFormatting>
  <pageMargins left="0.25" right="0.25" top="0.75" bottom="0.75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B7B7B7"/>
    <pageSetUpPr fitToPage="1"/>
  </sheetPr>
  <dimension ref="A1:AE100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4.3984375" defaultRowHeight="15" customHeight="1"/>
  <cols>
    <col min="1" max="1" width="3" customWidth="1"/>
    <col min="2" max="2" width="22.73046875" customWidth="1"/>
    <col min="3" max="3" width="6.86328125" customWidth="1"/>
    <col min="4" max="4" width="21.53125" customWidth="1"/>
    <col min="5" max="8" width="5.265625" customWidth="1"/>
    <col min="9" max="9" width="6.53125" customWidth="1"/>
    <col min="10" max="10" width="12.73046875" customWidth="1"/>
    <col min="11" max="14" width="5.265625" customWidth="1"/>
    <col min="15" max="15" width="8.3984375" customWidth="1"/>
    <col min="16" max="16" width="7.3984375" customWidth="1"/>
    <col min="17" max="17" width="12.73046875" customWidth="1"/>
    <col min="18" max="18" width="11.73046875" customWidth="1"/>
    <col min="19" max="19" width="11.73046875" hidden="1" customWidth="1"/>
    <col min="20" max="25" width="5.265625" customWidth="1"/>
    <col min="26" max="27" width="11.73046875" customWidth="1"/>
    <col min="28" max="29" width="14.73046875" customWidth="1"/>
    <col min="30" max="30" width="14.73046875" hidden="1" customWidth="1"/>
    <col min="31" max="31" width="14.73046875" customWidth="1"/>
  </cols>
  <sheetData>
    <row r="1" spans="1:31" ht="36">
      <c r="A1" s="1" t="s">
        <v>125</v>
      </c>
      <c r="AB1" s="2"/>
      <c r="AD1" s="3"/>
      <c r="AE1" s="3"/>
    </row>
    <row r="2" spans="1:31" ht="14.25" customHeight="1">
      <c r="A2" s="4"/>
      <c r="B2" s="5"/>
      <c r="C2" s="6"/>
      <c r="R2" s="7">
        <f>COUNT(R4:R26)</f>
        <v>8</v>
      </c>
      <c r="Z2" s="8"/>
      <c r="AA2" s="8"/>
      <c r="AB2" s="2"/>
      <c r="AD2" s="3"/>
      <c r="AE2" s="3"/>
    </row>
    <row r="3" spans="1:31" ht="18" customHeight="1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3" t="s">
        <v>5</v>
      </c>
      <c r="L3" s="10" t="s">
        <v>6</v>
      </c>
      <c r="M3" s="10" t="s">
        <v>7</v>
      </c>
      <c r="N3" s="10" t="s">
        <v>8</v>
      </c>
      <c r="O3" s="10" t="s">
        <v>11</v>
      </c>
      <c r="P3" s="10" t="s">
        <v>9</v>
      </c>
      <c r="Q3" s="14" t="s">
        <v>12</v>
      </c>
      <c r="R3" s="15" t="s">
        <v>13</v>
      </c>
      <c r="S3" s="16" t="s">
        <v>14</v>
      </c>
      <c r="T3" s="13" t="s">
        <v>5</v>
      </c>
      <c r="U3" s="10" t="s">
        <v>6</v>
      </c>
      <c r="V3" s="10" t="s">
        <v>7</v>
      </c>
      <c r="W3" s="10" t="s">
        <v>8</v>
      </c>
      <c r="X3" s="10" t="s">
        <v>11</v>
      </c>
      <c r="Y3" s="17" t="s">
        <v>9</v>
      </c>
      <c r="Z3" s="18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0" t="s">
        <v>20</v>
      </c>
    </row>
    <row r="4" spans="1:31" ht="18" customHeight="1">
      <c r="A4" s="21">
        <v>1</v>
      </c>
      <c r="B4" s="22" t="s">
        <v>126</v>
      </c>
      <c r="C4" s="23">
        <v>2012</v>
      </c>
      <c r="D4" s="23" t="s">
        <v>32</v>
      </c>
      <c r="E4" s="24">
        <v>7.6</v>
      </c>
      <c r="F4" s="24">
        <v>7.6</v>
      </c>
      <c r="G4" s="24">
        <v>7.4</v>
      </c>
      <c r="H4" s="24">
        <v>7.6</v>
      </c>
      <c r="I4" s="25"/>
      <c r="J4" s="27">
        <f t="shared" ref="J4:J27" si="0">IF(E4="","",(MEDIAN(E4:H4)*2)-I4)</f>
        <v>15.2</v>
      </c>
      <c r="K4" s="24">
        <v>7.3</v>
      </c>
      <c r="L4" s="24">
        <v>7.6</v>
      </c>
      <c r="M4" s="24">
        <v>7.7</v>
      </c>
      <c r="N4" s="24">
        <v>7.5</v>
      </c>
      <c r="O4" s="24">
        <v>3.9</v>
      </c>
      <c r="P4" s="25"/>
      <c r="Q4" s="27">
        <f t="shared" ref="Q4:Q27" si="1">IF(K4="","",(MEDIAN(K4:N4)*2)+O4-P4)</f>
        <v>19</v>
      </c>
      <c r="R4" s="28">
        <f t="shared" ref="R4:R27" si="2">IF(J4="","",J4+Q4)</f>
        <v>34.200000000000003</v>
      </c>
      <c r="S4" s="29">
        <f t="shared" ref="S4:S27" si="3">IF(R4="","",_xlfn.RANK.EQ(R4,R$4:R$26))</f>
        <v>1</v>
      </c>
      <c r="T4" s="24">
        <v>7.4</v>
      </c>
      <c r="U4" s="24">
        <v>7.8</v>
      </c>
      <c r="V4" s="24">
        <v>7.1</v>
      </c>
      <c r="W4" s="24">
        <v>7.7</v>
      </c>
      <c r="X4" s="24">
        <v>3.9</v>
      </c>
      <c r="Y4" s="30"/>
      <c r="Z4" s="31">
        <f t="shared" ref="Z4:Z27" si="4">IF(T4="","",(MEDIAN(T4:W4)*2)+X4-Y4)</f>
        <v>19</v>
      </c>
      <c r="AA4" s="32">
        <f t="shared" ref="AA4:AA27" si="5">IF(S4="","",IF(Z4="",S4,_xlfn.RANK.EQ(Z4,Z$4:Z$25)))</f>
        <v>1</v>
      </c>
      <c r="AB4" s="33">
        <f t="shared" ref="AB4:AB27" si="6">IF(Z4="","",R4+Z4)</f>
        <v>53.2</v>
      </c>
      <c r="AC4" s="32">
        <f t="shared" ref="AC4:AC27" si="7">IF(S4="","",IF(AB4="","",_xlfn.RANK.EQ(AB4,AB$4:AB$25)))</f>
        <v>1</v>
      </c>
      <c r="AD4" s="34">
        <f t="shared" ref="AD4:AD25" si="8">IF(R$2&lt;6,AB4,Z4)</f>
        <v>19</v>
      </c>
      <c r="AE4" s="32">
        <f t="shared" ref="AE4:AE25" si="9">IF(R$2&lt;6,AC4,AA4)</f>
        <v>1</v>
      </c>
    </row>
    <row r="5" spans="1:31" ht="18" customHeight="1">
      <c r="A5" s="46">
        <v>4</v>
      </c>
      <c r="B5" s="36" t="s">
        <v>127</v>
      </c>
      <c r="C5" s="37">
        <v>2011</v>
      </c>
      <c r="D5" s="37" t="s">
        <v>42</v>
      </c>
      <c r="E5" s="38">
        <v>7</v>
      </c>
      <c r="F5" s="38">
        <v>7</v>
      </c>
      <c r="G5" s="38">
        <v>7</v>
      </c>
      <c r="H5" s="38">
        <v>7.2</v>
      </c>
      <c r="I5" s="39"/>
      <c r="J5" s="26">
        <f t="shared" si="0"/>
        <v>14</v>
      </c>
      <c r="K5" s="38">
        <v>7.3</v>
      </c>
      <c r="L5" s="38">
        <v>7.9</v>
      </c>
      <c r="M5" s="38">
        <v>7.4</v>
      </c>
      <c r="N5" s="38">
        <v>7.6</v>
      </c>
      <c r="O5" s="38">
        <v>2.8</v>
      </c>
      <c r="P5" s="39"/>
      <c r="Q5" s="26">
        <f t="shared" si="1"/>
        <v>17.8</v>
      </c>
      <c r="R5" s="40">
        <f t="shared" si="2"/>
        <v>31.8</v>
      </c>
      <c r="S5" s="41">
        <f t="shared" si="3"/>
        <v>2</v>
      </c>
      <c r="T5" s="38">
        <v>7.5</v>
      </c>
      <c r="U5" s="38">
        <v>8</v>
      </c>
      <c r="V5" s="38">
        <v>7.2</v>
      </c>
      <c r="W5" s="38">
        <v>7.3</v>
      </c>
      <c r="X5" s="38">
        <v>2.8</v>
      </c>
      <c r="Y5" s="42"/>
      <c r="Z5" s="31">
        <f t="shared" si="4"/>
        <v>17.600000000000001</v>
      </c>
      <c r="AA5" s="32">
        <f t="shared" si="5"/>
        <v>2</v>
      </c>
      <c r="AB5" s="31">
        <f t="shared" si="6"/>
        <v>49.400000000000006</v>
      </c>
      <c r="AC5" s="32">
        <f t="shared" si="7"/>
        <v>2</v>
      </c>
      <c r="AD5" s="43">
        <f t="shared" si="8"/>
        <v>17.600000000000001</v>
      </c>
      <c r="AE5" s="32">
        <f t="shared" si="9"/>
        <v>2</v>
      </c>
    </row>
    <row r="6" spans="1:31" ht="18" customHeight="1">
      <c r="A6" s="46">
        <v>3</v>
      </c>
      <c r="B6" s="36" t="s">
        <v>128</v>
      </c>
      <c r="C6" s="37">
        <v>2011</v>
      </c>
      <c r="D6" s="37" t="s">
        <v>24</v>
      </c>
      <c r="E6" s="38">
        <v>6.9</v>
      </c>
      <c r="F6" s="38">
        <v>7.3</v>
      </c>
      <c r="G6" s="38">
        <v>6.9</v>
      </c>
      <c r="H6" s="38">
        <v>6.7</v>
      </c>
      <c r="I6" s="39"/>
      <c r="J6" s="26">
        <f t="shared" si="0"/>
        <v>13.8</v>
      </c>
      <c r="K6" s="38">
        <v>6.4</v>
      </c>
      <c r="L6" s="38">
        <v>6.9</v>
      </c>
      <c r="M6" s="38">
        <v>6.7</v>
      </c>
      <c r="N6" s="38">
        <v>6.5</v>
      </c>
      <c r="O6" s="38">
        <v>3.8</v>
      </c>
      <c r="P6" s="39"/>
      <c r="Q6" s="26">
        <f t="shared" si="1"/>
        <v>17</v>
      </c>
      <c r="R6" s="40">
        <f t="shared" si="2"/>
        <v>30.8</v>
      </c>
      <c r="S6" s="41">
        <f t="shared" si="3"/>
        <v>4</v>
      </c>
      <c r="T6" s="38">
        <v>6.5</v>
      </c>
      <c r="U6" s="38">
        <v>7.2</v>
      </c>
      <c r="V6" s="38">
        <v>6.8</v>
      </c>
      <c r="W6" s="38">
        <v>6.7</v>
      </c>
      <c r="X6" s="38">
        <v>3.8</v>
      </c>
      <c r="Y6" s="42"/>
      <c r="Z6" s="31">
        <f t="shared" si="4"/>
        <v>17.3</v>
      </c>
      <c r="AA6" s="32">
        <f t="shared" si="5"/>
        <v>3</v>
      </c>
      <c r="AB6" s="31">
        <f t="shared" si="6"/>
        <v>48.1</v>
      </c>
      <c r="AC6" s="32">
        <f t="shared" si="7"/>
        <v>3</v>
      </c>
      <c r="AD6" s="43">
        <f t="shared" si="8"/>
        <v>17.3</v>
      </c>
      <c r="AE6" s="32">
        <f t="shared" si="9"/>
        <v>3</v>
      </c>
    </row>
    <row r="7" spans="1:31" ht="18" customHeight="1">
      <c r="A7" s="46">
        <v>2</v>
      </c>
      <c r="B7" s="36" t="s">
        <v>129</v>
      </c>
      <c r="C7" s="37">
        <v>2013</v>
      </c>
      <c r="D7" s="37" t="s">
        <v>32</v>
      </c>
      <c r="E7" s="38">
        <v>7.3</v>
      </c>
      <c r="F7" s="38">
        <v>7.1</v>
      </c>
      <c r="G7" s="38">
        <v>7.3</v>
      </c>
      <c r="H7" s="38">
        <v>6.9</v>
      </c>
      <c r="I7" s="39"/>
      <c r="J7" s="26">
        <f t="shared" si="0"/>
        <v>14.399999999999999</v>
      </c>
      <c r="K7" s="38">
        <v>6.9</v>
      </c>
      <c r="L7" s="38">
        <v>6.7</v>
      </c>
      <c r="M7" s="38">
        <v>7.4</v>
      </c>
      <c r="N7" s="38">
        <v>6.6</v>
      </c>
      <c r="O7" s="38">
        <v>2.8</v>
      </c>
      <c r="P7" s="39"/>
      <c r="Q7" s="26">
        <f t="shared" si="1"/>
        <v>16.400000000000002</v>
      </c>
      <c r="R7" s="40">
        <f t="shared" si="2"/>
        <v>30.8</v>
      </c>
      <c r="S7" s="41">
        <f t="shared" si="3"/>
        <v>4</v>
      </c>
      <c r="T7" s="38">
        <v>7</v>
      </c>
      <c r="U7" s="38">
        <v>7.2</v>
      </c>
      <c r="V7" s="38">
        <v>7.3</v>
      </c>
      <c r="W7" s="38">
        <v>6.8</v>
      </c>
      <c r="X7" s="38">
        <v>2.8</v>
      </c>
      <c r="Y7" s="42"/>
      <c r="Z7" s="31">
        <f t="shared" si="4"/>
        <v>17</v>
      </c>
      <c r="AA7" s="32">
        <f t="shared" si="5"/>
        <v>4</v>
      </c>
      <c r="AB7" s="31">
        <f t="shared" si="6"/>
        <v>47.8</v>
      </c>
      <c r="AC7" s="32">
        <f t="shared" si="7"/>
        <v>4</v>
      </c>
      <c r="AD7" s="43">
        <f t="shared" si="8"/>
        <v>17</v>
      </c>
      <c r="AE7" s="32">
        <f t="shared" si="9"/>
        <v>4</v>
      </c>
    </row>
    <row r="8" spans="1:31" ht="18" customHeight="1">
      <c r="A8" s="46">
        <v>8</v>
      </c>
      <c r="B8" s="36" t="s">
        <v>130</v>
      </c>
      <c r="C8" s="37">
        <v>2012</v>
      </c>
      <c r="D8" s="37" t="s">
        <v>131</v>
      </c>
      <c r="E8" s="38">
        <v>6.9</v>
      </c>
      <c r="F8" s="38">
        <v>7.4</v>
      </c>
      <c r="G8" s="38">
        <v>7.1</v>
      </c>
      <c r="H8" s="38">
        <v>6.7</v>
      </c>
      <c r="I8" s="39"/>
      <c r="J8" s="26">
        <f t="shared" si="0"/>
        <v>14</v>
      </c>
      <c r="K8" s="38">
        <v>7.7</v>
      </c>
      <c r="L8" s="38">
        <v>8.3000000000000007</v>
      </c>
      <c r="M8" s="38">
        <v>7.8</v>
      </c>
      <c r="N8" s="38">
        <v>7.3</v>
      </c>
      <c r="O8" s="38">
        <v>1.4</v>
      </c>
      <c r="P8" s="39"/>
      <c r="Q8" s="26">
        <f t="shared" si="1"/>
        <v>16.899999999999999</v>
      </c>
      <c r="R8" s="40">
        <f t="shared" si="2"/>
        <v>30.9</v>
      </c>
      <c r="S8" s="41">
        <f t="shared" si="3"/>
        <v>3</v>
      </c>
      <c r="T8" s="38">
        <v>6.6</v>
      </c>
      <c r="U8" s="38">
        <v>7.8</v>
      </c>
      <c r="V8" s="38">
        <v>7.4</v>
      </c>
      <c r="W8" s="38">
        <v>7</v>
      </c>
      <c r="X8" s="38">
        <v>1.4</v>
      </c>
      <c r="Y8" s="42"/>
      <c r="Z8" s="31">
        <f t="shared" si="4"/>
        <v>15.8</v>
      </c>
      <c r="AA8" s="32">
        <f t="shared" si="5"/>
        <v>5</v>
      </c>
      <c r="AB8" s="31">
        <f t="shared" si="6"/>
        <v>46.7</v>
      </c>
      <c r="AC8" s="32">
        <f t="shared" si="7"/>
        <v>5</v>
      </c>
      <c r="AD8" s="43">
        <f t="shared" si="8"/>
        <v>15.8</v>
      </c>
      <c r="AE8" s="32">
        <f t="shared" si="9"/>
        <v>5</v>
      </c>
    </row>
    <row r="9" spans="1:31" ht="18" customHeight="1">
      <c r="A9" s="46">
        <v>7</v>
      </c>
      <c r="B9" s="36" t="s">
        <v>132</v>
      </c>
      <c r="C9" s="37">
        <v>2011</v>
      </c>
      <c r="D9" s="37" t="s">
        <v>32</v>
      </c>
      <c r="E9" s="38">
        <v>6.5</v>
      </c>
      <c r="F9" s="38">
        <v>6.8</v>
      </c>
      <c r="G9" s="38">
        <v>6.8</v>
      </c>
      <c r="H9" s="38">
        <v>6.5</v>
      </c>
      <c r="I9" s="39"/>
      <c r="J9" s="26">
        <f t="shared" si="0"/>
        <v>13.3</v>
      </c>
      <c r="K9" s="38">
        <v>6.6</v>
      </c>
      <c r="L9" s="38">
        <v>7.3</v>
      </c>
      <c r="M9" s="38">
        <v>6.5</v>
      </c>
      <c r="N9" s="38">
        <v>6.4</v>
      </c>
      <c r="O9" s="38">
        <v>2.8</v>
      </c>
      <c r="P9" s="39"/>
      <c r="Q9" s="26">
        <f t="shared" si="1"/>
        <v>15.899999999999999</v>
      </c>
      <c r="R9" s="40">
        <f t="shared" si="2"/>
        <v>29.2</v>
      </c>
      <c r="S9" s="41">
        <f t="shared" si="3"/>
        <v>6</v>
      </c>
      <c r="T9" s="39"/>
      <c r="U9" s="39"/>
      <c r="V9" s="39"/>
      <c r="W9" s="39"/>
      <c r="X9" s="39"/>
      <c r="Y9" s="42"/>
      <c r="Z9" s="31" t="str">
        <f t="shared" si="4"/>
        <v/>
      </c>
      <c r="AA9" s="32">
        <f t="shared" si="5"/>
        <v>6</v>
      </c>
      <c r="AB9" s="31" t="str">
        <f t="shared" si="6"/>
        <v/>
      </c>
      <c r="AC9" s="32" t="str">
        <f t="shared" si="7"/>
        <v/>
      </c>
      <c r="AD9" s="43" t="str">
        <f t="shared" si="8"/>
        <v/>
      </c>
      <c r="AE9" s="32">
        <f t="shared" si="9"/>
        <v>6</v>
      </c>
    </row>
    <row r="10" spans="1:31" ht="18" customHeight="1">
      <c r="A10" s="46">
        <v>6</v>
      </c>
      <c r="B10" s="36" t="s">
        <v>133</v>
      </c>
      <c r="C10" s="37">
        <v>2008</v>
      </c>
      <c r="D10" s="37" t="s">
        <v>32</v>
      </c>
      <c r="E10" s="38">
        <v>6</v>
      </c>
      <c r="F10" s="38">
        <v>6</v>
      </c>
      <c r="G10" s="38">
        <v>6.2</v>
      </c>
      <c r="H10" s="38">
        <v>5.7</v>
      </c>
      <c r="I10" s="39"/>
      <c r="J10" s="26">
        <f t="shared" si="0"/>
        <v>12</v>
      </c>
      <c r="K10" s="38">
        <v>6.4</v>
      </c>
      <c r="L10" s="38">
        <v>6.2</v>
      </c>
      <c r="M10" s="38">
        <v>7</v>
      </c>
      <c r="N10" s="38">
        <v>5.8</v>
      </c>
      <c r="O10" s="38">
        <v>2.8</v>
      </c>
      <c r="P10" s="39"/>
      <c r="Q10" s="26">
        <f t="shared" si="1"/>
        <v>15.400000000000002</v>
      </c>
      <c r="R10" s="40">
        <f t="shared" si="2"/>
        <v>27.400000000000002</v>
      </c>
      <c r="S10" s="41">
        <f t="shared" si="3"/>
        <v>7</v>
      </c>
      <c r="T10" s="39"/>
      <c r="U10" s="39"/>
      <c r="V10" s="39"/>
      <c r="W10" s="39"/>
      <c r="X10" s="39"/>
      <c r="Y10" s="42"/>
      <c r="Z10" s="31" t="str">
        <f t="shared" si="4"/>
        <v/>
      </c>
      <c r="AA10" s="32">
        <f t="shared" si="5"/>
        <v>7</v>
      </c>
      <c r="AB10" s="31" t="str">
        <f t="shared" si="6"/>
        <v/>
      </c>
      <c r="AC10" s="32" t="str">
        <f t="shared" si="7"/>
        <v/>
      </c>
      <c r="AD10" s="43" t="str">
        <f t="shared" si="8"/>
        <v/>
      </c>
      <c r="AE10" s="32">
        <f t="shared" si="9"/>
        <v>7</v>
      </c>
    </row>
    <row r="11" spans="1:31" ht="18" customHeight="1">
      <c r="A11" s="46">
        <v>5</v>
      </c>
      <c r="B11" s="36" t="s">
        <v>134</v>
      </c>
      <c r="C11" s="37">
        <v>2011</v>
      </c>
      <c r="D11" s="37" t="s">
        <v>85</v>
      </c>
      <c r="E11" s="38">
        <v>6.5</v>
      </c>
      <c r="F11" s="38">
        <v>6.5</v>
      </c>
      <c r="G11" s="38">
        <v>7</v>
      </c>
      <c r="H11" s="38">
        <v>6.7</v>
      </c>
      <c r="I11" s="39"/>
      <c r="J11" s="26">
        <f t="shared" si="0"/>
        <v>13.2</v>
      </c>
      <c r="K11" s="38">
        <v>2.6</v>
      </c>
      <c r="L11" s="38">
        <v>2.5</v>
      </c>
      <c r="M11" s="38">
        <v>3</v>
      </c>
      <c r="N11" s="38">
        <v>2.5</v>
      </c>
      <c r="O11" s="38">
        <v>1.2</v>
      </c>
      <c r="P11" s="39"/>
      <c r="Q11" s="26">
        <f t="shared" si="1"/>
        <v>6.3</v>
      </c>
      <c r="R11" s="40">
        <f t="shared" si="2"/>
        <v>19.5</v>
      </c>
      <c r="S11" s="41">
        <f t="shared" si="3"/>
        <v>8</v>
      </c>
      <c r="T11" s="39"/>
      <c r="U11" s="39"/>
      <c r="V11" s="39"/>
      <c r="W11" s="39"/>
      <c r="X11" s="39"/>
      <c r="Y11" s="42"/>
      <c r="Z11" s="31" t="str">
        <f t="shared" si="4"/>
        <v/>
      </c>
      <c r="AA11" s="32">
        <f t="shared" si="5"/>
        <v>8</v>
      </c>
      <c r="AB11" s="31" t="str">
        <f t="shared" si="6"/>
        <v/>
      </c>
      <c r="AC11" s="32" t="str">
        <f t="shared" si="7"/>
        <v/>
      </c>
      <c r="AD11" s="43" t="str">
        <f t="shared" si="8"/>
        <v/>
      </c>
      <c r="AE11" s="32">
        <f t="shared" si="9"/>
        <v>8</v>
      </c>
    </row>
    <row r="12" spans="1:31" ht="18" customHeight="1">
      <c r="A12" s="46">
        <v>9</v>
      </c>
      <c r="B12" s="36"/>
      <c r="C12" s="45"/>
      <c r="D12" s="45"/>
      <c r="E12" s="39"/>
      <c r="F12" s="39"/>
      <c r="G12" s="39"/>
      <c r="H12" s="39"/>
      <c r="I12" s="39"/>
      <c r="J12" s="26" t="str">
        <f t="shared" si="0"/>
        <v/>
      </c>
      <c r="K12" s="39"/>
      <c r="L12" s="39"/>
      <c r="M12" s="39"/>
      <c r="N12" s="39"/>
      <c r="O12" s="39"/>
      <c r="P12" s="39"/>
      <c r="Q12" s="26" t="str">
        <f t="shared" si="1"/>
        <v/>
      </c>
      <c r="R12" s="40" t="str">
        <f t="shared" si="2"/>
        <v/>
      </c>
      <c r="S12" s="41" t="str">
        <f t="shared" si="3"/>
        <v/>
      </c>
      <c r="T12" s="39"/>
      <c r="U12" s="39"/>
      <c r="V12" s="39"/>
      <c r="W12" s="39"/>
      <c r="X12" s="39"/>
      <c r="Y12" s="42"/>
      <c r="Z12" s="31" t="str">
        <f t="shared" si="4"/>
        <v/>
      </c>
      <c r="AA12" s="32" t="str">
        <f t="shared" si="5"/>
        <v/>
      </c>
      <c r="AB12" s="31" t="str">
        <f t="shared" si="6"/>
        <v/>
      </c>
      <c r="AC12" s="32" t="str">
        <f t="shared" si="7"/>
        <v/>
      </c>
      <c r="AD12" s="43" t="str">
        <f t="shared" si="8"/>
        <v/>
      </c>
      <c r="AE12" s="32" t="str">
        <f t="shared" si="9"/>
        <v/>
      </c>
    </row>
    <row r="13" spans="1:31" ht="18" customHeight="1">
      <c r="A13" s="46">
        <v>10</v>
      </c>
      <c r="B13" s="36"/>
      <c r="C13" s="45"/>
      <c r="D13" s="45"/>
      <c r="E13" s="39"/>
      <c r="F13" s="39"/>
      <c r="G13" s="39"/>
      <c r="H13" s="39"/>
      <c r="I13" s="39"/>
      <c r="J13" s="26" t="str">
        <f t="shared" si="0"/>
        <v/>
      </c>
      <c r="K13" s="39"/>
      <c r="L13" s="39"/>
      <c r="M13" s="39"/>
      <c r="N13" s="39"/>
      <c r="O13" s="39"/>
      <c r="P13" s="39"/>
      <c r="Q13" s="26" t="str">
        <f t="shared" si="1"/>
        <v/>
      </c>
      <c r="R13" s="40" t="str">
        <f t="shared" si="2"/>
        <v/>
      </c>
      <c r="S13" s="41" t="str">
        <f t="shared" si="3"/>
        <v/>
      </c>
      <c r="T13" s="39"/>
      <c r="U13" s="39"/>
      <c r="V13" s="39"/>
      <c r="W13" s="39"/>
      <c r="X13" s="39"/>
      <c r="Y13" s="42"/>
      <c r="Z13" s="31" t="str">
        <f t="shared" si="4"/>
        <v/>
      </c>
      <c r="AA13" s="32" t="str">
        <f t="shared" si="5"/>
        <v/>
      </c>
      <c r="AB13" s="31" t="str">
        <f t="shared" si="6"/>
        <v/>
      </c>
      <c r="AC13" s="32" t="str">
        <f t="shared" si="7"/>
        <v/>
      </c>
      <c r="AD13" s="43" t="str">
        <f t="shared" si="8"/>
        <v/>
      </c>
      <c r="AE13" s="32" t="str">
        <f t="shared" si="9"/>
        <v/>
      </c>
    </row>
    <row r="14" spans="1:31" ht="18" customHeight="1">
      <c r="A14" s="46">
        <v>11</v>
      </c>
      <c r="B14" s="36"/>
      <c r="C14" s="45"/>
      <c r="D14" s="45"/>
      <c r="E14" s="39"/>
      <c r="F14" s="39"/>
      <c r="G14" s="39"/>
      <c r="H14" s="39"/>
      <c r="I14" s="39"/>
      <c r="J14" s="26" t="str">
        <f t="shared" si="0"/>
        <v/>
      </c>
      <c r="K14" s="39"/>
      <c r="L14" s="39"/>
      <c r="M14" s="39"/>
      <c r="N14" s="39"/>
      <c r="O14" s="39"/>
      <c r="P14" s="39"/>
      <c r="Q14" s="26" t="str">
        <f t="shared" si="1"/>
        <v/>
      </c>
      <c r="R14" s="40" t="str">
        <f t="shared" si="2"/>
        <v/>
      </c>
      <c r="S14" s="41" t="str">
        <f t="shared" si="3"/>
        <v/>
      </c>
      <c r="T14" s="39"/>
      <c r="U14" s="39"/>
      <c r="V14" s="39"/>
      <c r="W14" s="39"/>
      <c r="X14" s="39"/>
      <c r="Y14" s="42"/>
      <c r="Z14" s="31" t="str">
        <f t="shared" si="4"/>
        <v/>
      </c>
      <c r="AA14" s="32" t="str">
        <f t="shared" si="5"/>
        <v/>
      </c>
      <c r="AB14" s="31" t="str">
        <f t="shared" si="6"/>
        <v/>
      </c>
      <c r="AC14" s="32" t="str">
        <f t="shared" si="7"/>
        <v/>
      </c>
      <c r="AD14" s="43" t="str">
        <f t="shared" si="8"/>
        <v/>
      </c>
      <c r="AE14" s="32" t="str">
        <f t="shared" si="9"/>
        <v/>
      </c>
    </row>
    <row r="15" spans="1:31" ht="18" customHeight="1">
      <c r="A15" s="46">
        <v>12</v>
      </c>
      <c r="B15" s="36"/>
      <c r="C15" s="45"/>
      <c r="D15" s="45"/>
      <c r="E15" s="39"/>
      <c r="F15" s="39"/>
      <c r="G15" s="39"/>
      <c r="H15" s="39"/>
      <c r="I15" s="39"/>
      <c r="J15" s="26" t="str">
        <f t="shared" si="0"/>
        <v/>
      </c>
      <c r="K15" s="39"/>
      <c r="L15" s="39"/>
      <c r="M15" s="39"/>
      <c r="N15" s="39"/>
      <c r="O15" s="39"/>
      <c r="P15" s="39"/>
      <c r="Q15" s="26" t="str">
        <f t="shared" si="1"/>
        <v/>
      </c>
      <c r="R15" s="40" t="str">
        <f t="shared" si="2"/>
        <v/>
      </c>
      <c r="S15" s="41" t="str">
        <f t="shared" si="3"/>
        <v/>
      </c>
      <c r="T15" s="39"/>
      <c r="U15" s="39"/>
      <c r="V15" s="39"/>
      <c r="W15" s="39"/>
      <c r="X15" s="39"/>
      <c r="Y15" s="42"/>
      <c r="Z15" s="31" t="str">
        <f t="shared" si="4"/>
        <v/>
      </c>
      <c r="AA15" s="32" t="str">
        <f t="shared" si="5"/>
        <v/>
      </c>
      <c r="AB15" s="31" t="str">
        <f t="shared" si="6"/>
        <v/>
      </c>
      <c r="AC15" s="32" t="str">
        <f t="shared" si="7"/>
        <v/>
      </c>
      <c r="AD15" s="43" t="str">
        <f t="shared" si="8"/>
        <v/>
      </c>
      <c r="AE15" s="32" t="str">
        <f t="shared" si="9"/>
        <v/>
      </c>
    </row>
    <row r="16" spans="1:31" ht="18" customHeight="1">
      <c r="A16" s="46">
        <v>13</v>
      </c>
      <c r="B16" s="36"/>
      <c r="C16" s="45"/>
      <c r="D16" s="45"/>
      <c r="E16" s="39"/>
      <c r="F16" s="39"/>
      <c r="G16" s="39"/>
      <c r="H16" s="39"/>
      <c r="I16" s="39"/>
      <c r="J16" s="26" t="str">
        <f t="shared" si="0"/>
        <v/>
      </c>
      <c r="K16" s="39"/>
      <c r="L16" s="39"/>
      <c r="M16" s="39"/>
      <c r="N16" s="39"/>
      <c r="O16" s="39"/>
      <c r="P16" s="39"/>
      <c r="Q16" s="26" t="str">
        <f t="shared" si="1"/>
        <v/>
      </c>
      <c r="R16" s="40" t="str">
        <f t="shared" si="2"/>
        <v/>
      </c>
      <c r="S16" s="41" t="str">
        <f t="shared" si="3"/>
        <v/>
      </c>
      <c r="T16" s="39"/>
      <c r="U16" s="39"/>
      <c r="V16" s="39"/>
      <c r="W16" s="39"/>
      <c r="X16" s="39"/>
      <c r="Y16" s="42"/>
      <c r="Z16" s="31" t="str">
        <f t="shared" si="4"/>
        <v/>
      </c>
      <c r="AA16" s="32" t="str">
        <f t="shared" si="5"/>
        <v/>
      </c>
      <c r="AB16" s="31" t="str">
        <f t="shared" si="6"/>
        <v/>
      </c>
      <c r="AC16" s="32" t="str">
        <f t="shared" si="7"/>
        <v/>
      </c>
      <c r="AD16" s="43" t="str">
        <f t="shared" si="8"/>
        <v/>
      </c>
      <c r="AE16" s="32" t="str">
        <f t="shared" si="9"/>
        <v/>
      </c>
    </row>
    <row r="17" spans="1:31" ht="18" customHeight="1">
      <c r="A17" s="46">
        <v>14</v>
      </c>
      <c r="B17" s="36"/>
      <c r="C17" s="45"/>
      <c r="D17" s="45"/>
      <c r="E17" s="39"/>
      <c r="F17" s="39"/>
      <c r="G17" s="39"/>
      <c r="H17" s="39"/>
      <c r="I17" s="39"/>
      <c r="J17" s="26" t="str">
        <f t="shared" si="0"/>
        <v/>
      </c>
      <c r="K17" s="39"/>
      <c r="L17" s="39"/>
      <c r="M17" s="39"/>
      <c r="N17" s="39"/>
      <c r="O17" s="39"/>
      <c r="P17" s="39"/>
      <c r="Q17" s="26" t="str">
        <f t="shared" si="1"/>
        <v/>
      </c>
      <c r="R17" s="40" t="str">
        <f t="shared" si="2"/>
        <v/>
      </c>
      <c r="S17" s="41" t="str">
        <f t="shared" si="3"/>
        <v/>
      </c>
      <c r="T17" s="39"/>
      <c r="U17" s="39"/>
      <c r="V17" s="39"/>
      <c r="W17" s="39"/>
      <c r="X17" s="39"/>
      <c r="Y17" s="42"/>
      <c r="Z17" s="31" t="str">
        <f t="shared" si="4"/>
        <v/>
      </c>
      <c r="AA17" s="32" t="str">
        <f t="shared" si="5"/>
        <v/>
      </c>
      <c r="AB17" s="31" t="str">
        <f t="shared" si="6"/>
        <v/>
      </c>
      <c r="AC17" s="32" t="str">
        <f t="shared" si="7"/>
        <v/>
      </c>
      <c r="AD17" s="43" t="str">
        <f t="shared" si="8"/>
        <v/>
      </c>
      <c r="AE17" s="32" t="str">
        <f t="shared" si="9"/>
        <v/>
      </c>
    </row>
    <row r="18" spans="1:31" ht="18" customHeight="1">
      <c r="A18" s="46">
        <v>15</v>
      </c>
      <c r="B18" s="36"/>
      <c r="C18" s="45"/>
      <c r="D18" s="45"/>
      <c r="E18" s="39"/>
      <c r="F18" s="39"/>
      <c r="G18" s="39"/>
      <c r="H18" s="39"/>
      <c r="I18" s="39"/>
      <c r="J18" s="26" t="str">
        <f t="shared" si="0"/>
        <v/>
      </c>
      <c r="K18" s="39"/>
      <c r="L18" s="39"/>
      <c r="M18" s="39"/>
      <c r="N18" s="39"/>
      <c r="O18" s="39"/>
      <c r="P18" s="39"/>
      <c r="Q18" s="26" t="str">
        <f t="shared" si="1"/>
        <v/>
      </c>
      <c r="R18" s="40" t="str">
        <f t="shared" si="2"/>
        <v/>
      </c>
      <c r="S18" s="41" t="str">
        <f t="shared" si="3"/>
        <v/>
      </c>
      <c r="T18" s="39"/>
      <c r="U18" s="39"/>
      <c r="V18" s="39"/>
      <c r="W18" s="39"/>
      <c r="X18" s="39"/>
      <c r="Y18" s="42"/>
      <c r="Z18" s="31" t="str">
        <f t="shared" si="4"/>
        <v/>
      </c>
      <c r="AA18" s="32" t="str">
        <f t="shared" si="5"/>
        <v/>
      </c>
      <c r="AB18" s="31" t="str">
        <f t="shared" si="6"/>
        <v/>
      </c>
      <c r="AC18" s="32" t="str">
        <f t="shared" si="7"/>
        <v/>
      </c>
      <c r="AD18" s="43" t="str">
        <f t="shared" si="8"/>
        <v/>
      </c>
      <c r="AE18" s="32" t="str">
        <f t="shared" si="9"/>
        <v/>
      </c>
    </row>
    <row r="19" spans="1:31" ht="18" customHeight="1">
      <c r="A19" s="46">
        <v>16</v>
      </c>
      <c r="B19" s="36"/>
      <c r="C19" s="45"/>
      <c r="D19" s="45"/>
      <c r="E19" s="39"/>
      <c r="F19" s="39"/>
      <c r="G19" s="39"/>
      <c r="H19" s="39"/>
      <c r="I19" s="39"/>
      <c r="J19" s="26" t="str">
        <f t="shared" si="0"/>
        <v/>
      </c>
      <c r="K19" s="39"/>
      <c r="L19" s="39"/>
      <c r="M19" s="39"/>
      <c r="N19" s="39"/>
      <c r="O19" s="39"/>
      <c r="P19" s="39"/>
      <c r="Q19" s="26" t="str">
        <f t="shared" si="1"/>
        <v/>
      </c>
      <c r="R19" s="40" t="str">
        <f t="shared" si="2"/>
        <v/>
      </c>
      <c r="S19" s="41" t="str">
        <f t="shared" si="3"/>
        <v/>
      </c>
      <c r="T19" s="39"/>
      <c r="U19" s="39"/>
      <c r="V19" s="39"/>
      <c r="W19" s="39"/>
      <c r="X19" s="39"/>
      <c r="Y19" s="42"/>
      <c r="Z19" s="31" t="str">
        <f t="shared" si="4"/>
        <v/>
      </c>
      <c r="AA19" s="32" t="str">
        <f t="shared" si="5"/>
        <v/>
      </c>
      <c r="AB19" s="31" t="str">
        <f t="shared" si="6"/>
        <v/>
      </c>
      <c r="AC19" s="32" t="str">
        <f t="shared" si="7"/>
        <v/>
      </c>
      <c r="AD19" s="43" t="str">
        <f t="shared" si="8"/>
        <v/>
      </c>
      <c r="AE19" s="32" t="str">
        <f t="shared" si="9"/>
        <v/>
      </c>
    </row>
    <row r="20" spans="1:31" ht="18" customHeight="1">
      <c r="A20" s="46">
        <v>17</v>
      </c>
      <c r="B20" s="36"/>
      <c r="C20" s="45"/>
      <c r="D20" s="45"/>
      <c r="E20" s="39"/>
      <c r="F20" s="39"/>
      <c r="G20" s="39"/>
      <c r="H20" s="39"/>
      <c r="I20" s="39"/>
      <c r="J20" s="26" t="str">
        <f t="shared" si="0"/>
        <v/>
      </c>
      <c r="K20" s="39"/>
      <c r="L20" s="39"/>
      <c r="M20" s="39"/>
      <c r="N20" s="39"/>
      <c r="O20" s="39"/>
      <c r="P20" s="39"/>
      <c r="Q20" s="26" t="str">
        <f t="shared" si="1"/>
        <v/>
      </c>
      <c r="R20" s="40" t="str">
        <f t="shared" si="2"/>
        <v/>
      </c>
      <c r="S20" s="41" t="str">
        <f t="shared" si="3"/>
        <v/>
      </c>
      <c r="T20" s="39"/>
      <c r="U20" s="39"/>
      <c r="V20" s="39"/>
      <c r="W20" s="39"/>
      <c r="X20" s="39"/>
      <c r="Y20" s="42"/>
      <c r="Z20" s="31" t="str">
        <f t="shared" si="4"/>
        <v/>
      </c>
      <c r="AA20" s="32" t="str">
        <f t="shared" si="5"/>
        <v/>
      </c>
      <c r="AB20" s="31" t="str">
        <f t="shared" si="6"/>
        <v/>
      </c>
      <c r="AC20" s="32" t="str">
        <f t="shared" si="7"/>
        <v/>
      </c>
      <c r="AD20" s="43" t="str">
        <f t="shared" si="8"/>
        <v/>
      </c>
      <c r="AE20" s="32" t="str">
        <f t="shared" si="9"/>
        <v/>
      </c>
    </row>
    <row r="21" spans="1:31" ht="18" customHeight="1">
      <c r="A21" s="46">
        <v>18</v>
      </c>
      <c r="B21" s="36"/>
      <c r="C21" s="45"/>
      <c r="D21" s="45"/>
      <c r="E21" s="39"/>
      <c r="F21" s="39"/>
      <c r="G21" s="39"/>
      <c r="H21" s="39"/>
      <c r="I21" s="39"/>
      <c r="J21" s="26" t="str">
        <f t="shared" si="0"/>
        <v/>
      </c>
      <c r="K21" s="39"/>
      <c r="L21" s="39"/>
      <c r="M21" s="39"/>
      <c r="N21" s="39"/>
      <c r="O21" s="39"/>
      <c r="P21" s="39"/>
      <c r="Q21" s="26" t="str">
        <f t="shared" si="1"/>
        <v/>
      </c>
      <c r="R21" s="40" t="str">
        <f t="shared" si="2"/>
        <v/>
      </c>
      <c r="S21" s="41" t="str">
        <f t="shared" si="3"/>
        <v/>
      </c>
      <c r="T21" s="39"/>
      <c r="U21" s="39"/>
      <c r="V21" s="39"/>
      <c r="W21" s="39"/>
      <c r="X21" s="39"/>
      <c r="Y21" s="42"/>
      <c r="Z21" s="31" t="str">
        <f t="shared" si="4"/>
        <v/>
      </c>
      <c r="AA21" s="32" t="str">
        <f t="shared" si="5"/>
        <v/>
      </c>
      <c r="AB21" s="31" t="str">
        <f t="shared" si="6"/>
        <v/>
      </c>
      <c r="AC21" s="32" t="str">
        <f t="shared" si="7"/>
        <v/>
      </c>
      <c r="AD21" s="43" t="str">
        <f t="shared" si="8"/>
        <v/>
      </c>
      <c r="AE21" s="32" t="str">
        <f t="shared" si="9"/>
        <v/>
      </c>
    </row>
    <row r="22" spans="1:31" ht="18" customHeight="1">
      <c r="A22" s="46">
        <v>19</v>
      </c>
      <c r="B22" s="36"/>
      <c r="C22" s="45"/>
      <c r="D22" s="45"/>
      <c r="E22" s="39"/>
      <c r="F22" s="39"/>
      <c r="G22" s="39"/>
      <c r="H22" s="39"/>
      <c r="I22" s="39"/>
      <c r="J22" s="26" t="str">
        <f t="shared" si="0"/>
        <v/>
      </c>
      <c r="K22" s="39"/>
      <c r="L22" s="39"/>
      <c r="M22" s="39"/>
      <c r="N22" s="39"/>
      <c r="O22" s="39"/>
      <c r="P22" s="39"/>
      <c r="Q22" s="26" t="str">
        <f t="shared" si="1"/>
        <v/>
      </c>
      <c r="R22" s="40" t="str">
        <f t="shared" si="2"/>
        <v/>
      </c>
      <c r="S22" s="41" t="str">
        <f t="shared" si="3"/>
        <v/>
      </c>
      <c r="T22" s="39"/>
      <c r="U22" s="39"/>
      <c r="V22" s="39"/>
      <c r="W22" s="39"/>
      <c r="X22" s="39"/>
      <c r="Y22" s="42"/>
      <c r="Z22" s="31" t="str">
        <f t="shared" si="4"/>
        <v/>
      </c>
      <c r="AA22" s="32" t="str">
        <f t="shared" si="5"/>
        <v/>
      </c>
      <c r="AB22" s="31" t="str">
        <f t="shared" si="6"/>
        <v/>
      </c>
      <c r="AC22" s="32" t="str">
        <f t="shared" si="7"/>
        <v/>
      </c>
      <c r="AD22" s="43" t="str">
        <f t="shared" si="8"/>
        <v/>
      </c>
      <c r="AE22" s="32" t="str">
        <f t="shared" si="9"/>
        <v/>
      </c>
    </row>
    <row r="23" spans="1:31" ht="18" customHeight="1">
      <c r="A23" s="46">
        <v>22</v>
      </c>
      <c r="B23" s="36"/>
      <c r="C23" s="45"/>
      <c r="D23" s="45"/>
      <c r="E23" s="39"/>
      <c r="F23" s="39"/>
      <c r="G23" s="39"/>
      <c r="H23" s="39"/>
      <c r="I23" s="39"/>
      <c r="J23" s="26" t="str">
        <f t="shared" si="0"/>
        <v/>
      </c>
      <c r="K23" s="39"/>
      <c r="L23" s="39"/>
      <c r="M23" s="39"/>
      <c r="N23" s="39"/>
      <c r="O23" s="39"/>
      <c r="P23" s="39"/>
      <c r="Q23" s="26" t="str">
        <f t="shared" si="1"/>
        <v/>
      </c>
      <c r="R23" s="40" t="str">
        <f t="shared" si="2"/>
        <v/>
      </c>
      <c r="S23" s="41" t="str">
        <f t="shared" si="3"/>
        <v/>
      </c>
      <c r="T23" s="39"/>
      <c r="U23" s="39"/>
      <c r="V23" s="39"/>
      <c r="W23" s="39"/>
      <c r="X23" s="39"/>
      <c r="Y23" s="42"/>
      <c r="Z23" s="31" t="str">
        <f t="shared" si="4"/>
        <v/>
      </c>
      <c r="AA23" s="32" t="str">
        <f t="shared" si="5"/>
        <v/>
      </c>
      <c r="AB23" s="31" t="str">
        <f t="shared" si="6"/>
        <v/>
      </c>
      <c r="AC23" s="32" t="str">
        <f t="shared" si="7"/>
        <v/>
      </c>
      <c r="AD23" s="43" t="str">
        <f t="shared" si="8"/>
        <v/>
      </c>
      <c r="AE23" s="32" t="str">
        <f t="shared" si="9"/>
        <v/>
      </c>
    </row>
    <row r="24" spans="1:31" ht="18" customHeight="1">
      <c r="A24" s="46">
        <v>23</v>
      </c>
      <c r="B24" s="44"/>
      <c r="C24" s="45"/>
      <c r="D24" s="45"/>
      <c r="E24" s="39"/>
      <c r="F24" s="39"/>
      <c r="G24" s="39"/>
      <c r="H24" s="39"/>
      <c r="I24" s="39"/>
      <c r="J24" s="26" t="str">
        <f t="shared" si="0"/>
        <v/>
      </c>
      <c r="K24" s="39"/>
      <c r="L24" s="39"/>
      <c r="M24" s="39"/>
      <c r="N24" s="39"/>
      <c r="O24" s="39"/>
      <c r="P24" s="39"/>
      <c r="Q24" s="26" t="str">
        <f t="shared" si="1"/>
        <v/>
      </c>
      <c r="R24" s="40" t="str">
        <f t="shared" si="2"/>
        <v/>
      </c>
      <c r="S24" s="41" t="str">
        <f t="shared" si="3"/>
        <v/>
      </c>
      <c r="T24" s="39"/>
      <c r="U24" s="39"/>
      <c r="V24" s="39"/>
      <c r="W24" s="39"/>
      <c r="X24" s="39"/>
      <c r="Y24" s="42"/>
      <c r="Z24" s="31" t="str">
        <f t="shared" si="4"/>
        <v/>
      </c>
      <c r="AA24" s="32" t="str">
        <f t="shared" si="5"/>
        <v/>
      </c>
      <c r="AB24" s="31" t="str">
        <f t="shared" si="6"/>
        <v/>
      </c>
      <c r="AC24" s="32" t="str">
        <f t="shared" si="7"/>
        <v/>
      </c>
      <c r="AD24" s="43" t="str">
        <f t="shared" si="8"/>
        <v/>
      </c>
      <c r="AE24" s="32" t="str">
        <f t="shared" si="9"/>
        <v/>
      </c>
    </row>
    <row r="25" spans="1:31" ht="18" customHeight="1">
      <c r="A25" s="46">
        <v>24</v>
      </c>
      <c r="B25" s="44"/>
      <c r="C25" s="45"/>
      <c r="D25" s="45"/>
      <c r="E25" s="39"/>
      <c r="F25" s="39"/>
      <c r="G25" s="39"/>
      <c r="H25" s="39"/>
      <c r="I25" s="39"/>
      <c r="J25" s="26" t="str">
        <f t="shared" si="0"/>
        <v/>
      </c>
      <c r="K25" s="39"/>
      <c r="L25" s="39"/>
      <c r="M25" s="39"/>
      <c r="N25" s="39"/>
      <c r="O25" s="39"/>
      <c r="P25" s="39"/>
      <c r="Q25" s="26" t="str">
        <f t="shared" si="1"/>
        <v/>
      </c>
      <c r="R25" s="40" t="str">
        <f t="shared" si="2"/>
        <v/>
      </c>
      <c r="S25" s="41" t="str">
        <f t="shared" si="3"/>
        <v/>
      </c>
      <c r="T25" s="39"/>
      <c r="U25" s="39"/>
      <c r="V25" s="39"/>
      <c r="W25" s="39"/>
      <c r="X25" s="39"/>
      <c r="Y25" s="42"/>
      <c r="Z25" s="31" t="str">
        <f t="shared" si="4"/>
        <v/>
      </c>
      <c r="AA25" s="32" t="str">
        <f t="shared" si="5"/>
        <v/>
      </c>
      <c r="AB25" s="31" t="str">
        <f t="shared" si="6"/>
        <v/>
      </c>
      <c r="AC25" s="32" t="str">
        <f t="shared" si="7"/>
        <v/>
      </c>
      <c r="AD25" s="43" t="str">
        <f t="shared" si="8"/>
        <v/>
      </c>
      <c r="AE25" s="32" t="str">
        <f t="shared" si="9"/>
        <v/>
      </c>
    </row>
    <row r="26" spans="1:31" ht="18" customHeight="1">
      <c r="A26" s="46">
        <v>20</v>
      </c>
      <c r="B26" s="36"/>
      <c r="C26" s="45"/>
      <c r="D26" s="45"/>
      <c r="E26" s="39"/>
      <c r="F26" s="39"/>
      <c r="G26" s="39"/>
      <c r="H26" s="39"/>
      <c r="I26" s="39"/>
      <c r="J26" s="26" t="str">
        <f t="shared" si="0"/>
        <v/>
      </c>
      <c r="K26" s="39"/>
      <c r="L26" s="39"/>
      <c r="M26" s="39"/>
      <c r="N26" s="39"/>
      <c r="O26" s="39"/>
      <c r="P26" s="39"/>
      <c r="Q26" s="26" t="str">
        <f t="shared" si="1"/>
        <v/>
      </c>
      <c r="R26" s="40" t="str">
        <f t="shared" si="2"/>
        <v/>
      </c>
      <c r="S26" s="41" t="str">
        <f t="shared" si="3"/>
        <v/>
      </c>
      <c r="T26" s="39"/>
      <c r="U26" s="39"/>
      <c r="V26" s="39"/>
      <c r="W26" s="39"/>
      <c r="X26" s="39"/>
      <c r="Y26" s="42"/>
      <c r="Z26" s="31" t="str">
        <f t="shared" si="4"/>
        <v/>
      </c>
      <c r="AA26" s="32" t="str">
        <f t="shared" si="5"/>
        <v/>
      </c>
      <c r="AB26" s="31" t="str">
        <f t="shared" si="6"/>
        <v/>
      </c>
      <c r="AC26" s="32" t="str">
        <f t="shared" si="7"/>
        <v/>
      </c>
      <c r="AD26" s="43"/>
      <c r="AE26" s="32"/>
    </row>
    <row r="27" spans="1:31" ht="18" customHeight="1">
      <c r="A27" s="46">
        <v>21</v>
      </c>
      <c r="B27" s="36"/>
      <c r="C27" s="45"/>
      <c r="D27" s="45"/>
      <c r="E27" s="39"/>
      <c r="F27" s="39"/>
      <c r="G27" s="39"/>
      <c r="H27" s="39"/>
      <c r="I27" s="39"/>
      <c r="J27" s="26" t="str">
        <f t="shared" si="0"/>
        <v/>
      </c>
      <c r="K27" s="39"/>
      <c r="L27" s="39"/>
      <c r="M27" s="39"/>
      <c r="N27" s="39"/>
      <c r="O27" s="39"/>
      <c r="P27" s="39"/>
      <c r="Q27" s="26" t="str">
        <f t="shared" si="1"/>
        <v/>
      </c>
      <c r="R27" s="40" t="str">
        <f t="shared" si="2"/>
        <v/>
      </c>
      <c r="S27" s="41" t="str">
        <f t="shared" si="3"/>
        <v/>
      </c>
      <c r="T27" s="39"/>
      <c r="U27" s="39"/>
      <c r="V27" s="39"/>
      <c r="W27" s="39"/>
      <c r="X27" s="39"/>
      <c r="Y27" s="42"/>
      <c r="Z27" s="31" t="str">
        <f t="shared" si="4"/>
        <v/>
      </c>
      <c r="AA27" s="32" t="str">
        <f t="shared" si="5"/>
        <v/>
      </c>
      <c r="AB27" s="31" t="str">
        <f t="shared" si="6"/>
        <v/>
      </c>
      <c r="AC27" s="32" t="str">
        <f t="shared" si="7"/>
        <v/>
      </c>
      <c r="AD27" s="43"/>
      <c r="AE27" s="32"/>
    </row>
    <row r="28" spans="1:31" ht="14.25" customHeight="1">
      <c r="AB28" s="2"/>
      <c r="AD28" s="3"/>
      <c r="AE28" s="3"/>
    </row>
    <row r="29" spans="1:31" ht="14.25" customHeight="1">
      <c r="AB29" s="2"/>
      <c r="AD29" s="3"/>
      <c r="AE29" s="3"/>
    </row>
    <row r="30" spans="1:31" ht="14.25" customHeight="1">
      <c r="C30" s="47"/>
      <c r="D30" s="47"/>
      <c r="AB30" s="2"/>
      <c r="AD30" s="3"/>
      <c r="AE30" s="3"/>
    </row>
    <row r="31" spans="1:31" ht="14.25" customHeight="1">
      <c r="C31" s="47"/>
      <c r="D31" s="47"/>
      <c r="AB31" s="2"/>
      <c r="AD31" s="3"/>
      <c r="AE31" s="3"/>
    </row>
    <row r="32" spans="1:31" ht="14.25" customHeight="1">
      <c r="AB32" s="2"/>
      <c r="AD32" s="3"/>
      <c r="AE32" s="3"/>
    </row>
    <row r="33" spans="28:31" ht="14.25" customHeight="1">
      <c r="AB33" s="2"/>
      <c r="AD33" s="3"/>
      <c r="AE33" s="3"/>
    </row>
    <row r="34" spans="28:31" ht="14.25" customHeight="1">
      <c r="AB34" s="2"/>
      <c r="AD34" s="3"/>
      <c r="AE34" s="3"/>
    </row>
    <row r="35" spans="28:31" ht="14.25" customHeight="1">
      <c r="AB35" s="2"/>
      <c r="AD35" s="3"/>
      <c r="AE35" s="3"/>
    </row>
    <row r="36" spans="28:31" ht="14.25" customHeight="1">
      <c r="AB36" s="2"/>
      <c r="AD36" s="3"/>
      <c r="AE36" s="3"/>
    </row>
    <row r="37" spans="28:31" ht="14.25" customHeight="1">
      <c r="AB37" s="2"/>
      <c r="AD37" s="3"/>
      <c r="AE37" s="3"/>
    </row>
    <row r="38" spans="28:31" ht="14.25" customHeight="1">
      <c r="AB38" s="2"/>
      <c r="AD38" s="3"/>
      <c r="AE38" s="3"/>
    </row>
    <row r="39" spans="28:31" ht="14.25" customHeight="1">
      <c r="AB39" s="2"/>
      <c r="AD39" s="3"/>
      <c r="AE39" s="3"/>
    </row>
    <row r="40" spans="28:31" ht="14.25" customHeight="1">
      <c r="AB40" s="2"/>
      <c r="AD40" s="3"/>
      <c r="AE40" s="3"/>
    </row>
    <row r="41" spans="28:31" ht="14.25" customHeight="1">
      <c r="AB41" s="2"/>
      <c r="AD41" s="3"/>
      <c r="AE41" s="3"/>
    </row>
    <row r="42" spans="28:31" ht="14.25" customHeight="1">
      <c r="AB42" s="2"/>
      <c r="AD42" s="3"/>
      <c r="AE42" s="3"/>
    </row>
    <row r="43" spans="28:31" ht="14.25" customHeight="1">
      <c r="AB43" s="2"/>
      <c r="AD43" s="3"/>
      <c r="AE43" s="3"/>
    </row>
    <row r="44" spans="28:31" ht="14.25" customHeight="1">
      <c r="AB44" s="2"/>
      <c r="AD44" s="3"/>
      <c r="AE44" s="3"/>
    </row>
    <row r="45" spans="28:31" ht="14.25" customHeight="1">
      <c r="AB45" s="2"/>
      <c r="AD45" s="3"/>
      <c r="AE45" s="3"/>
    </row>
    <row r="46" spans="28:31" ht="14.25" customHeight="1">
      <c r="AB46" s="2"/>
      <c r="AD46" s="3"/>
      <c r="AE46" s="3"/>
    </row>
    <row r="47" spans="28:31" ht="14.25" customHeight="1">
      <c r="AB47" s="2"/>
      <c r="AD47" s="3"/>
      <c r="AE47" s="3"/>
    </row>
    <row r="48" spans="28:31" ht="14.25" customHeight="1">
      <c r="AB48" s="2"/>
      <c r="AD48" s="3"/>
      <c r="AE48" s="3"/>
    </row>
    <row r="49" spans="28:31" ht="14.25" customHeight="1">
      <c r="AB49" s="2"/>
      <c r="AD49" s="3"/>
      <c r="AE49" s="3"/>
    </row>
    <row r="50" spans="28:31" ht="14.25" customHeight="1">
      <c r="AB50" s="2"/>
      <c r="AD50" s="3"/>
      <c r="AE50" s="3"/>
    </row>
    <row r="51" spans="28:31" ht="14.25" customHeight="1">
      <c r="AB51" s="2"/>
      <c r="AD51" s="3"/>
      <c r="AE51" s="3"/>
    </row>
    <row r="52" spans="28:31" ht="14.25" customHeight="1">
      <c r="AB52" s="2"/>
      <c r="AD52" s="3"/>
      <c r="AE52" s="3"/>
    </row>
    <row r="53" spans="28:31" ht="14.25" customHeight="1">
      <c r="AB53" s="2"/>
      <c r="AD53" s="3"/>
      <c r="AE53" s="3"/>
    </row>
    <row r="54" spans="28:31" ht="14.25" customHeight="1">
      <c r="AB54" s="2"/>
      <c r="AD54" s="3"/>
      <c r="AE54" s="3"/>
    </row>
    <row r="55" spans="28:31" ht="14.25" customHeight="1">
      <c r="AB55" s="2"/>
      <c r="AD55" s="3"/>
      <c r="AE55" s="3"/>
    </row>
    <row r="56" spans="28:31" ht="14.25" customHeight="1">
      <c r="AB56" s="2"/>
      <c r="AD56" s="3"/>
      <c r="AE56" s="3"/>
    </row>
    <row r="57" spans="28:31" ht="14.25" customHeight="1">
      <c r="AB57" s="2"/>
      <c r="AD57" s="3"/>
      <c r="AE57" s="3"/>
    </row>
    <row r="58" spans="28:31" ht="14.25" customHeight="1">
      <c r="AB58" s="2"/>
      <c r="AD58" s="3"/>
      <c r="AE58" s="3"/>
    </row>
    <row r="59" spans="28:31" ht="14.25" customHeight="1">
      <c r="AB59" s="2"/>
      <c r="AD59" s="3"/>
      <c r="AE59" s="3"/>
    </row>
    <row r="60" spans="28:31" ht="14.25" customHeight="1">
      <c r="AB60" s="2"/>
      <c r="AD60" s="3"/>
      <c r="AE60" s="3"/>
    </row>
    <row r="61" spans="28:31" ht="14.25" customHeight="1">
      <c r="AB61" s="2"/>
      <c r="AD61" s="3"/>
      <c r="AE61" s="3"/>
    </row>
    <row r="62" spans="28:31" ht="14.25" customHeight="1">
      <c r="AB62" s="2"/>
      <c r="AD62" s="3"/>
      <c r="AE62" s="3"/>
    </row>
    <row r="63" spans="28:31" ht="14.25" customHeight="1">
      <c r="AB63" s="2"/>
      <c r="AD63" s="3"/>
      <c r="AE63" s="3"/>
    </row>
    <row r="64" spans="28:31" ht="14.25" customHeight="1">
      <c r="AB64" s="2"/>
      <c r="AD64" s="3"/>
      <c r="AE64" s="3"/>
    </row>
    <row r="65" spans="28:31" ht="14.25" customHeight="1">
      <c r="AB65" s="2"/>
      <c r="AD65" s="3"/>
      <c r="AE65" s="3"/>
    </row>
    <row r="66" spans="28:31" ht="14.25" customHeight="1">
      <c r="AB66" s="2"/>
      <c r="AD66" s="3"/>
      <c r="AE66" s="3"/>
    </row>
    <row r="67" spans="28:31" ht="14.25" customHeight="1">
      <c r="AB67" s="2"/>
      <c r="AD67" s="3"/>
      <c r="AE67" s="3"/>
    </row>
    <row r="68" spans="28:31" ht="14.25" customHeight="1">
      <c r="AB68" s="2"/>
      <c r="AD68" s="3"/>
      <c r="AE68" s="3"/>
    </row>
    <row r="69" spans="28:31" ht="14.25" customHeight="1">
      <c r="AB69" s="2"/>
      <c r="AD69" s="3"/>
      <c r="AE69" s="3"/>
    </row>
    <row r="70" spans="28:31" ht="14.25" customHeight="1">
      <c r="AB70" s="2"/>
      <c r="AD70" s="3"/>
      <c r="AE70" s="3"/>
    </row>
    <row r="71" spans="28:31" ht="14.25" customHeight="1">
      <c r="AB71" s="2"/>
      <c r="AD71" s="3"/>
      <c r="AE71" s="3"/>
    </row>
    <row r="72" spans="28:31" ht="14.25" customHeight="1">
      <c r="AB72" s="2"/>
      <c r="AD72" s="3"/>
      <c r="AE72" s="3"/>
    </row>
    <row r="73" spans="28:31" ht="14.25" customHeight="1">
      <c r="AB73" s="2"/>
      <c r="AD73" s="3"/>
      <c r="AE73" s="3"/>
    </row>
    <row r="74" spans="28:31" ht="14.25" customHeight="1">
      <c r="AB74" s="2"/>
      <c r="AD74" s="3"/>
      <c r="AE74" s="3"/>
    </row>
    <row r="75" spans="28:31" ht="14.25" customHeight="1">
      <c r="AB75" s="2"/>
      <c r="AD75" s="3"/>
      <c r="AE75" s="3"/>
    </row>
    <row r="76" spans="28:31" ht="14.25" customHeight="1">
      <c r="AB76" s="2"/>
      <c r="AD76" s="3"/>
      <c r="AE76" s="3"/>
    </row>
    <row r="77" spans="28:31" ht="14.25" customHeight="1">
      <c r="AB77" s="2"/>
      <c r="AD77" s="3"/>
      <c r="AE77" s="3"/>
    </row>
    <row r="78" spans="28:31" ht="14.25" customHeight="1">
      <c r="AB78" s="2"/>
      <c r="AD78" s="3"/>
      <c r="AE78" s="3"/>
    </row>
    <row r="79" spans="28:31" ht="14.25" customHeight="1">
      <c r="AB79" s="2"/>
      <c r="AD79" s="3"/>
      <c r="AE79" s="3"/>
    </row>
    <row r="80" spans="28:31" ht="14.25" customHeight="1">
      <c r="AB80" s="2"/>
      <c r="AD80" s="3"/>
      <c r="AE80" s="3"/>
    </row>
    <row r="81" spans="28:31" ht="14.25" customHeight="1">
      <c r="AB81" s="2"/>
      <c r="AD81" s="3"/>
      <c r="AE81" s="3"/>
    </row>
    <row r="82" spans="28:31" ht="14.25" customHeight="1">
      <c r="AB82" s="2"/>
      <c r="AD82" s="3"/>
      <c r="AE82" s="3"/>
    </row>
    <row r="83" spans="28:31" ht="14.25" customHeight="1">
      <c r="AB83" s="2"/>
      <c r="AD83" s="3"/>
      <c r="AE83" s="3"/>
    </row>
    <row r="84" spans="28:31" ht="14.25" customHeight="1">
      <c r="AB84" s="2"/>
      <c r="AD84" s="3"/>
      <c r="AE84" s="3"/>
    </row>
    <row r="85" spans="28:31" ht="14.25" customHeight="1">
      <c r="AB85" s="2"/>
      <c r="AD85" s="3"/>
      <c r="AE85" s="3"/>
    </row>
    <row r="86" spans="28:31" ht="14.25" customHeight="1">
      <c r="AB86" s="2"/>
      <c r="AD86" s="3"/>
      <c r="AE86" s="3"/>
    </row>
    <row r="87" spans="28:31" ht="14.25" customHeight="1">
      <c r="AB87" s="2"/>
      <c r="AD87" s="3"/>
      <c r="AE87" s="3"/>
    </row>
    <row r="88" spans="28:31" ht="14.25" customHeight="1">
      <c r="AB88" s="2"/>
      <c r="AD88" s="3"/>
      <c r="AE88" s="3"/>
    </row>
    <row r="89" spans="28:31" ht="14.25" customHeight="1">
      <c r="AB89" s="2"/>
      <c r="AD89" s="3"/>
      <c r="AE89" s="3"/>
    </row>
    <row r="90" spans="28:31" ht="14.25" customHeight="1">
      <c r="AB90" s="2"/>
      <c r="AD90" s="3"/>
      <c r="AE90" s="3"/>
    </row>
    <row r="91" spans="28:31" ht="14.25" customHeight="1">
      <c r="AB91" s="2"/>
      <c r="AD91" s="3"/>
      <c r="AE91" s="3"/>
    </row>
    <row r="92" spans="28:31" ht="14.25" customHeight="1">
      <c r="AB92" s="2"/>
      <c r="AD92" s="3"/>
      <c r="AE92" s="3"/>
    </row>
    <row r="93" spans="28:31" ht="14.25" customHeight="1">
      <c r="AB93" s="2"/>
      <c r="AD93" s="3"/>
      <c r="AE93" s="3"/>
    </row>
    <row r="94" spans="28:31" ht="14.25" customHeight="1">
      <c r="AB94" s="2"/>
      <c r="AD94" s="3"/>
      <c r="AE94" s="3"/>
    </row>
    <row r="95" spans="28:31" ht="14.25" customHeight="1">
      <c r="AB95" s="2"/>
      <c r="AD95" s="3"/>
      <c r="AE95" s="3"/>
    </row>
    <row r="96" spans="28:31" ht="14.25" customHeight="1">
      <c r="AB96" s="2"/>
      <c r="AD96" s="3"/>
      <c r="AE96" s="3"/>
    </row>
    <row r="97" spans="28:31" ht="14.25" customHeight="1">
      <c r="AB97" s="2"/>
      <c r="AD97" s="3"/>
      <c r="AE97" s="3"/>
    </row>
    <row r="98" spans="28:31" ht="14.25" customHeight="1">
      <c r="AB98" s="2"/>
      <c r="AD98" s="3"/>
      <c r="AE98" s="3"/>
    </row>
    <row r="99" spans="28:31" ht="14.25" customHeight="1">
      <c r="AB99" s="2"/>
      <c r="AD99" s="3"/>
      <c r="AE99" s="3"/>
    </row>
    <row r="100" spans="28:31" ht="14.25" customHeight="1">
      <c r="AB100" s="2"/>
      <c r="AD100" s="3"/>
      <c r="AE100" s="3"/>
    </row>
    <row r="101" spans="28:31" ht="14.25" customHeight="1">
      <c r="AB101" s="2"/>
      <c r="AD101" s="3"/>
      <c r="AE101" s="3"/>
    </row>
    <row r="102" spans="28:31" ht="14.25" customHeight="1">
      <c r="AB102" s="2"/>
      <c r="AD102" s="3"/>
      <c r="AE102" s="3"/>
    </row>
    <row r="103" spans="28:31" ht="14.25" customHeight="1">
      <c r="AB103" s="2"/>
      <c r="AD103" s="3"/>
      <c r="AE103" s="3"/>
    </row>
    <row r="104" spans="28:31" ht="14.25" customHeight="1">
      <c r="AB104" s="2"/>
      <c r="AD104" s="3"/>
      <c r="AE104" s="3"/>
    </row>
    <row r="105" spans="28:31" ht="14.25" customHeight="1">
      <c r="AB105" s="2"/>
      <c r="AD105" s="3"/>
      <c r="AE105" s="3"/>
    </row>
    <row r="106" spans="28:31" ht="14.25" customHeight="1">
      <c r="AB106" s="2"/>
      <c r="AD106" s="3"/>
      <c r="AE106" s="3"/>
    </row>
    <row r="107" spans="28:31" ht="14.25" customHeight="1">
      <c r="AB107" s="2"/>
      <c r="AD107" s="3"/>
      <c r="AE107" s="3"/>
    </row>
    <row r="108" spans="28:31" ht="14.25" customHeight="1">
      <c r="AB108" s="2"/>
      <c r="AD108" s="3"/>
      <c r="AE108" s="3"/>
    </row>
    <row r="109" spans="28:31" ht="14.25" customHeight="1">
      <c r="AB109" s="2"/>
      <c r="AD109" s="3"/>
      <c r="AE109" s="3"/>
    </row>
    <row r="110" spans="28:31" ht="14.25" customHeight="1">
      <c r="AB110" s="2"/>
      <c r="AD110" s="3"/>
      <c r="AE110" s="3"/>
    </row>
    <row r="111" spans="28:31" ht="14.25" customHeight="1">
      <c r="AB111" s="2"/>
      <c r="AD111" s="3"/>
      <c r="AE111" s="3"/>
    </row>
    <row r="112" spans="28:31" ht="14.25" customHeight="1">
      <c r="AB112" s="2"/>
      <c r="AD112" s="3"/>
      <c r="AE112" s="3"/>
    </row>
    <row r="113" spans="28:31" ht="14.25" customHeight="1">
      <c r="AB113" s="2"/>
      <c r="AD113" s="3"/>
      <c r="AE113" s="3"/>
    </row>
    <row r="114" spans="28:31" ht="14.25" customHeight="1">
      <c r="AB114" s="2"/>
      <c r="AD114" s="3"/>
      <c r="AE114" s="3"/>
    </row>
    <row r="115" spans="28:31" ht="14.25" customHeight="1">
      <c r="AB115" s="2"/>
      <c r="AD115" s="3"/>
      <c r="AE115" s="3"/>
    </row>
    <row r="116" spans="28:31" ht="14.25" customHeight="1">
      <c r="AB116" s="2"/>
      <c r="AD116" s="3"/>
      <c r="AE116" s="3"/>
    </row>
    <row r="117" spans="28:31" ht="14.25" customHeight="1">
      <c r="AB117" s="2"/>
      <c r="AD117" s="3"/>
      <c r="AE117" s="3"/>
    </row>
    <row r="118" spans="28:31" ht="14.25" customHeight="1">
      <c r="AB118" s="2"/>
      <c r="AD118" s="3"/>
      <c r="AE118" s="3"/>
    </row>
    <row r="119" spans="28:31" ht="14.25" customHeight="1">
      <c r="AB119" s="2"/>
      <c r="AD119" s="3"/>
      <c r="AE119" s="3"/>
    </row>
    <row r="120" spans="28:31" ht="14.25" customHeight="1">
      <c r="AB120" s="2"/>
      <c r="AD120" s="3"/>
      <c r="AE120" s="3"/>
    </row>
    <row r="121" spans="28:31" ht="14.25" customHeight="1">
      <c r="AB121" s="2"/>
      <c r="AD121" s="3"/>
      <c r="AE121" s="3"/>
    </row>
    <row r="122" spans="28:31" ht="14.25" customHeight="1">
      <c r="AB122" s="2"/>
      <c r="AD122" s="3"/>
      <c r="AE122" s="3"/>
    </row>
    <row r="123" spans="28:31" ht="14.25" customHeight="1">
      <c r="AB123" s="2"/>
      <c r="AD123" s="3"/>
      <c r="AE123" s="3"/>
    </row>
    <row r="124" spans="28:31" ht="14.25" customHeight="1">
      <c r="AB124" s="2"/>
      <c r="AD124" s="3"/>
      <c r="AE124" s="3"/>
    </row>
    <row r="125" spans="28:31" ht="14.25" customHeight="1">
      <c r="AB125" s="2"/>
      <c r="AD125" s="3"/>
      <c r="AE125" s="3"/>
    </row>
    <row r="126" spans="28:31" ht="14.25" customHeight="1">
      <c r="AB126" s="2"/>
      <c r="AD126" s="3"/>
      <c r="AE126" s="3"/>
    </row>
    <row r="127" spans="28:31" ht="14.25" customHeight="1">
      <c r="AB127" s="2"/>
      <c r="AD127" s="3"/>
      <c r="AE127" s="3"/>
    </row>
    <row r="128" spans="28:31" ht="14.25" customHeight="1">
      <c r="AB128" s="2"/>
      <c r="AD128" s="3"/>
      <c r="AE128" s="3"/>
    </row>
    <row r="129" spans="28:31" ht="14.25" customHeight="1">
      <c r="AB129" s="2"/>
      <c r="AD129" s="3"/>
      <c r="AE129" s="3"/>
    </row>
    <row r="130" spans="28:31" ht="14.25" customHeight="1">
      <c r="AB130" s="2"/>
      <c r="AD130" s="3"/>
      <c r="AE130" s="3"/>
    </row>
    <row r="131" spans="28:31" ht="14.25" customHeight="1">
      <c r="AB131" s="2"/>
      <c r="AD131" s="3"/>
      <c r="AE131" s="3"/>
    </row>
    <row r="132" spans="28:31" ht="14.25" customHeight="1">
      <c r="AB132" s="2"/>
      <c r="AD132" s="3"/>
      <c r="AE132" s="3"/>
    </row>
    <row r="133" spans="28:31" ht="14.25" customHeight="1">
      <c r="AB133" s="2"/>
      <c r="AD133" s="3"/>
      <c r="AE133" s="3"/>
    </row>
    <row r="134" spans="28:31" ht="14.25" customHeight="1">
      <c r="AB134" s="2"/>
      <c r="AD134" s="3"/>
      <c r="AE134" s="3"/>
    </row>
    <row r="135" spans="28:31" ht="14.25" customHeight="1">
      <c r="AB135" s="2"/>
      <c r="AD135" s="3"/>
      <c r="AE135" s="3"/>
    </row>
    <row r="136" spans="28:31" ht="14.25" customHeight="1">
      <c r="AB136" s="2"/>
      <c r="AD136" s="3"/>
      <c r="AE136" s="3"/>
    </row>
    <row r="137" spans="28:31" ht="14.25" customHeight="1">
      <c r="AB137" s="2"/>
      <c r="AD137" s="3"/>
      <c r="AE137" s="3"/>
    </row>
    <row r="138" spans="28:31" ht="14.25" customHeight="1">
      <c r="AB138" s="2"/>
      <c r="AD138" s="3"/>
      <c r="AE138" s="3"/>
    </row>
    <row r="139" spans="28:31" ht="14.25" customHeight="1">
      <c r="AB139" s="2"/>
      <c r="AD139" s="3"/>
      <c r="AE139" s="3"/>
    </row>
    <row r="140" spans="28:31" ht="14.25" customHeight="1">
      <c r="AB140" s="2"/>
      <c r="AD140" s="3"/>
      <c r="AE140" s="3"/>
    </row>
    <row r="141" spans="28:31" ht="14.25" customHeight="1">
      <c r="AB141" s="2"/>
      <c r="AD141" s="3"/>
      <c r="AE141" s="3"/>
    </row>
    <row r="142" spans="28:31" ht="14.25" customHeight="1">
      <c r="AB142" s="2"/>
      <c r="AD142" s="3"/>
      <c r="AE142" s="3"/>
    </row>
    <row r="143" spans="28:31" ht="14.25" customHeight="1">
      <c r="AB143" s="2"/>
      <c r="AD143" s="3"/>
      <c r="AE143" s="3"/>
    </row>
    <row r="144" spans="28:31" ht="14.25" customHeight="1">
      <c r="AB144" s="2"/>
      <c r="AD144" s="3"/>
      <c r="AE144" s="3"/>
    </row>
    <row r="145" spans="28:31" ht="14.25" customHeight="1">
      <c r="AB145" s="2"/>
      <c r="AD145" s="3"/>
      <c r="AE145" s="3"/>
    </row>
    <row r="146" spans="28:31" ht="14.25" customHeight="1">
      <c r="AB146" s="2"/>
      <c r="AD146" s="3"/>
      <c r="AE146" s="3"/>
    </row>
    <row r="147" spans="28:31" ht="14.25" customHeight="1">
      <c r="AB147" s="2"/>
      <c r="AD147" s="3"/>
      <c r="AE147" s="3"/>
    </row>
    <row r="148" spans="28:31" ht="14.25" customHeight="1">
      <c r="AB148" s="2"/>
      <c r="AD148" s="3"/>
      <c r="AE148" s="3"/>
    </row>
    <row r="149" spans="28:31" ht="14.25" customHeight="1">
      <c r="AB149" s="2"/>
      <c r="AD149" s="3"/>
      <c r="AE149" s="3"/>
    </row>
    <row r="150" spans="28:31" ht="14.25" customHeight="1">
      <c r="AB150" s="2"/>
      <c r="AD150" s="3"/>
      <c r="AE150" s="3"/>
    </row>
    <row r="151" spans="28:31" ht="14.25" customHeight="1">
      <c r="AB151" s="2"/>
      <c r="AD151" s="3"/>
      <c r="AE151" s="3"/>
    </row>
    <row r="152" spans="28:31" ht="14.25" customHeight="1">
      <c r="AB152" s="2"/>
      <c r="AD152" s="3"/>
      <c r="AE152" s="3"/>
    </row>
    <row r="153" spans="28:31" ht="14.25" customHeight="1">
      <c r="AB153" s="2"/>
      <c r="AD153" s="3"/>
      <c r="AE153" s="3"/>
    </row>
    <row r="154" spans="28:31" ht="14.25" customHeight="1">
      <c r="AB154" s="2"/>
      <c r="AD154" s="3"/>
      <c r="AE154" s="3"/>
    </row>
    <row r="155" spans="28:31" ht="14.25" customHeight="1">
      <c r="AB155" s="2"/>
      <c r="AD155" s="3"/>
      <c r="AE155" s="3"/>
    </row>
    <row r="156" spans="28:31" ht="14.25" customHeight="1">
      <c r="AB156" s="2"/>
      <c r="AD156" s="3"/>
      <c r="AE156" s="3"/>
    </row>
    <row r="157" spans="28:31" ht="14.25" customHeight="1">
      <c r="AB157" s="2"/>
      <c r="AD157" s="3"/>
      <c r="AE157" s="3"/>
    </row>
    <row r="158" spans="28:31" ht="14.25" customHeight="1">
      <c r="AB158" s="2"/>
      <c r="AD158" s="3"/>
      <c r="AE158" s="3"/>
    </row>
    <row r="159" spans="28:31" ht="14.25" customHeight="1">
      <c r="AB159" s="2"/>
      <c r="AD159" s="3"/>
      <c r="AE159" s="3"/>
    </row>
    <row r="160" spans="28:31" ht="14.25" customHeight="1">
      <c r="AB160" s="2"/>
      <c r="AD160" s="3"/>
      <c r="AE160" s="3"/>
    </row>
    <row r="161" spans="28:31" ht="14.25" customHeight="1">
      <c r="AB161" s="2"/>
      <c r="AD161" s="3"/>
      <c r="AE161" s="3"/>
    </row>
    <row r="162" spans="28:31" ht="14.25" customHeight="1">
      <c r="AB162" s="2"/>
      <c r="AD162" s="3"/>
      <c r="AE162" s="3"/>
    </row>
    <row r="163" spans="28:31" ht="14.25" customHeight="1">
      <c r="AB163" s="2"/>
      <c r="AD163" s="3"/>
      <c r="AE163" s="3"/>
    </row>
    <row r="164" spans="28:31" ht="14.25" customHeight="1">
      <c r="AB164" s="2"/>
      <c r="AD164" s="3"/>
      <c r="AE164" s="3"/>
    </row>
    <row r="165" spans="28:31" ht="14.25" customHeight="1">
      <c r="AB165" s="2"/>
      <c r="AD165" s="3"/>
      <c r="AE165" s="3"/>
    </row>
    <row r="166" spans="28:31" ht="14.25" customHeight="1">
      <c r="AB166" s="2"/>
      <c r="AD166" s="3"/>
      <c r="AE166" s="3"/>
    </row>
    <row r="167" spans="28:31" ht="14.25" customHeight="1">
      <c r="AB167" s="2"/>
      <c r="AD167" s="3"/>
      <c r="AE167" s="3"/>
    </row>
    <row r="168" spans="28:31" ht="14.25" customHeight="1">
      <c r="AB168" s="2"/>
      <c r="AD168" s="3"/>
      <c r="AE168" s="3"/>
    </row>
    <row r="169" spans="28:31" ht="14.25" customHeight="1">
      <c r="AB169" s="2"/>
      <c r="AD169" s="3"/>
      <c r="AE169" s="3"/>
    </row>
    <row r="170" spans="28:31" ht="14.25" customHeight="1">
      <c r="AB170" s="2"/>
      <c r="AD170" s="3"/>
      <c r="AE170" s="3"/>
    </row>
    <row r="171" spans="28:31" ht="14.25" customHeight="1">
      <c r="AB171" s="2"/>
      <c r="AD171" s="3"/>
      <c r="AE171" s="3"/>
    </row>
    <row r="172" spans="28:31" ht="14.25" customHeight="1">
      <c r="AB172" s="2"/>
      <c r="AD172" s="3"/>
      <c r="AE172" s="3"/>
    </row>
    <row r="173" spans="28:31" ht="14.25" customHeight="1">
      <c r="AB173" s="2"/>
      <c r="AD173" s="3"/>
      <c r="AE173" s="3"/>
    </row>
    <row r="174" spans="28:31" ht="14.25" customHeight="1">
      <c r="AB174" s="2"/>
      <c r="AD174" s="3"/>
      <c r="AE174" s="3"/>
    </row>
    <row r="175" spans="28:31" ht="14.25" customHeight="1">
      <c r="AB175" s="2"/>
      <c r="AD175" s="3"/>
      <c r="AE175" s="3"/>
    </row>
    <row r="176" spans="28:31" ht="14.25" customHeight="1">
      <c r="AB176" s="2"/>
      <c r="AD176" s="3"/>
      <c r="AE176" s="3"/>
    </row>
    <row r="177" spans="28:31" ht="14.25" customHeight="1">
      <c r="AB177" s="2"/>
      <c r="AD177" s="3"/>
      <c r="AE177" s="3"/>
    </row>
    <row r="178" spans="28:31" ht="14.25" customHeight="1">
      <c r="AB178" s="2"/>
      <c r="AD178" s="3"/>
      <c r="AE178" s="3"/>
    </row>
    <row r="179" spans="28:31" ht="14.25" customHeight="1">
      <c r="AB179" s="2"/>
      <c r="AD179" s="3"/>
      <c r="AE179" s="3"/>
    </row>
    <row r="180" spans="28:31" ht="14.25" customHeight="1">
      <c r="AB180" s="2"/>
      <c r="AD180" s="3"/>
      <c r="AE180" s="3"/>
    </row>
    <row r="181" spans="28:31" ht="14.25" customHeight="1">
      <c r="AB181" s="2"/>
      <c r="AD181" s="3"/>
      <c r="AE181" s="3"/>
    </row>
    <row r="182" spans="28:31" ht="14.25" customHeight="1">
      <c r="AB182" s="2"/>
      <c r="AD182" s="3"/>
      <c r="AE182" s="3"/>
    </row>
    <row r="183" spans="28:31" ht="14.25" customHeight="1">
      <c r="AB183" s="2"/>
      <c r="AD183" s="3"/>
      <c r="AE183" s="3"/>
    </row>
    <row r="184" spans="28:31" ht="14.25" customHeight="1">
      <c r="AB184" s="2"/>
      <c r="AD184" s="3"/>
      <c r="AE184" s="3"/>
    </row>
    <row r="185" spans="28:31" ht="14.25" customHeight="1">
      <c r="AB185" s="2"/>
      <c r="AD185" s="3"/>
      <c r="AE185" s="3"/>
    </row>
    <row r="186" spans="28:31" ht="14.25" customHeight="1">
      <c r="AB186" s="2"/>
      <c r="AD186" s="3"/>
      <c r="AE186" s="3"/>
    </row>
    <row r="187" spans="28:31" ht="14.25" customHeight="1">
      <c r="AB187" s="2"/>
      <c r="AD187" s="3"/>
      <c r="AE187" s="3"/>
    </row>
    <row r="188" spans="28:31" ht="14.25" customHeight="1">
      <c r="AB188" s="2"/>
      <c r="AD188" s="3"/>
      <c r="AE188" s="3"/>
    </row>
    <row r="189" spans="28:31" ht="14.25" customHeight="1">
      <c r="AB189" s="2"/>
      <c r="AD189" s="3"/>
      <c r="AE189" s="3"/>
    </row>
    <row r="190" spans="28:31" ht="14.25" customHeight="1">
      <c r="AB190" s="2"/>
      <c r="AD190" s="3"/>
      <c r="AE190" s="3"/>
    </row>
    <row r="191" spans="28:31" ht="14.25" customHeight="1">
      <c r="AB191" s="2"/>
      <c r="AD191" s="3"/>
      <c r="AE191" s="3"/>
    </row>
    <row r="192" spans="28:31" ht="14.25" customHeight="1">
      <c r="AB192" s="2"/>
      <c r="AD192" s="3"/>
      <c r="AE192" s="3"/>
    </row>
    <row r="193" spans="28:31" ht="14.25" customHeight="1">
      <c r="AB193" s="2"/>
      <c r="AD193" s="3"/>
      <c r="AE193" s="3"/>
    </row>
    <row r="194" spans="28:31" ht="14.25" customHeight="1">
      <c r="AB194" s="2"/>
      <c r="AD194" s="3"/>
      <c r="AE194" s="3"/>
    </row>
    <row r="195" spans="28:31" ht="14.25" customHeight="1">
      <c r="AB195" s="2"/>
      <c r="AD195" s="3"/>
      <c r="AE195" s="3"/>
    </row>
    <row r="196" spans="28:31" ht="14.25" customHeight="1">
      <c r="AB196" s="2"/>
      <c r="AD196" s="3"/>
      <c r="AE196" s="3"/>
    </row>
    <row r="197" spans="28:31" ht="14.25" customHeight="1">
      <c r="AB197" s="2"/>
      <c r="AD197" s="3"/>
      <c r="AE197" s="3"/>
    </row>
    <row r="198" spans="28:31" ht="14.25" customHeight="1">
      <c r="AB198" s="2"/>
      <c r="AD198" s="3"/>
      <c r="AE198" s="3"/>
    </row>
    <row r="199" spans="28:31" ht="14.25" customHeight="1">
      <c r="AB199" s="2"/>
      <c r="AD199" s="3"/>
      <c r="AE199" s="3"/>
    </row>
    <row r="200" spans="28:31" ht="14.25" customHeight="1">
      <c r="AB200" s="2"/>
      <c r="AD200" s="3"/>
      <c r="AE200" s="3"/>
    </row>
    <row r="201" spans="28:31" ht="14.25" customHeight="1">
      <c r="AB201" s="2"/>
      <c r="AD201" s="3"/>
      <c r="AE201" s="3"/>
    </row>
    <row r="202" spans="28:31" ht="14.25" customHeight="1">
      <c r="AB202" s="2"/>
      <c r="AD202" s="3"/>
      <c r="AE202" s="3"/>
    </row>
    <row r="203" spans="28:31" ht="14.25" customHeight="1">
      <c r="AB203" s="2"/>
      <c r="AD203" s="3"/>
      <c r="AE203" s="3"/>
    </row>
    <row r="204" spans="28:31" ht="14.25" customHeight="1">
      <c r="AB204" s="2"/>
      <c r="AD204" s="3"/>
      <c r="AE204" s="3"/>
    </row>
    <row r="205" spans="28:31" ht="14.25" customHeight="1">
      <c r="AB205" s="2"/>
      <c r="AD205" s="3"/>
      <c r="AE205" s="3"/>
    </row>
    <row r="206" spans="28:31" ht="14.25" customHeight="1">
      <c r="AB206" s="2"/>
      <c r="AD206" s="3"/>
      <c r="AE206" s="3"/>
    </row>
    <row r="207" spans="28:31" ht="14.25" customHeight="1">
      <c r="AB207" s="2"/>
      <c r="AD207" s="3"/>
      <c r="AE207" s="3"/>
    </row>
    <row r="208" spans="28:31" ht="14.25" customHeight="1">
      <c r="AB208" s="2"/>
      <c r="AD208" s="3"/>
      <c r="AE208" s="3"/>
    </row>
    <row r="209" spans="28:31" ht="14.25" customHeight="1">
      <c r="AB209" s="2"/>
      <c r="AD209" s="3"/>
      <c r="AE209" s="3"/>
    </row>
    <row r="210" spans="28:31" ht="14.25" customHeight="1">
      <c r="AB210" s="2"/>
      <c r="AD210" s="3"/>
      <c r="AE210" s="3"/>
    </row>
    <row r="211" spans="28:31" ht="14.25" customHeight="1">
      <c r="AB211" s="2"/>
      <c r="AD211" s="3"/>
      <c r="AE211" s="3"/>
    </row>
    <row r="212" spans="28:31" ht="14.25" customHeight="1">
      <c r="AB212" s="2"/>
      <c r="AD212" s="3"/>
      <c r="AE212" s="3"/>
    </row>
    <row r="213" spans="28:31" ht="14.25" customHeight="1">
      <c r="AB213" s="2"/>
      <c r="AD213" s="3"/>
      <c r="AE213" s="3"/>
    </row>
    <row r="214" spans="28:31" ht="14.25" customHeight="1">
      <c r="AB214" s="2"/>
      <c r="AD214" s="3"/>
      <c r="AE214" s="3"/>
    </row>
    <row r="215" spans="28:31" ht="14.25" customHeight="1">
      <c r="AB215" s="2"/>
      <c r="AD215" s="3"/>
      <c r="AE215" s="3"/>
    </row>
    <row r="216" spans="28:31" ht="14.25" customHeight="1">
      <c r="AB216" s="2"/>
      <c r="AD216" s="3"/>
      <c r="AE216" s="3"/>
    </row>
    <row r="217" spans="28:31" ht="14.25" customHeight="1">
      <c r="AB217" s="2"/>
      <c r="AD217" s="3"/>
      <c r="AE217" s="3"/>
    </row>
    <row r="218" spans="28:31" ht="14.25" customHeight="1">
      <c r="AB218" s="2"/>
      <c r="AD218" s="3"/>
      <c r="AE218" s="3"/>
    </row>
    <row r="219" spans="28:31" ht="14.25" customHeight="1">
      <c r="AB219" s="2"/>
      <c r="AD219" s="3"/>
      <c r="AE219" s="3"/>
    </row>
    <row r="220" spans="28:31" ht="14.25" customHeight="1">
      <c r="AB220" s="2"/>
      <c r="AD220" s="3"/>
      <c r="AE220" s="3"/>
    </row>
    <row r="221" spans="28:31" ht="14.25" customHeight="1">
      <c r="AB221" s="2"/>
      <c r="AD221" s="3"/>
      <c r="AE221" s="3"/>
    </row>
    <row r="222" spans="28:31" ht="14.25" customHeight="1">
      <c r="AB222" s="2"/>
      <c r="AD222" s="3"/>
      <c r="AE222" s="3"/>
    </row>
    <row r="223" spans="28:31" ht="14.25" customHeight="1">
      <c r="AB223" s="2"/>
      <c r="AD223" s="3"/>
      <c r="AE223" s="3"/>
    </row>
    <row r="224" spans="28:31" ht="14.25" customHeight="1">
      <c r="AB224" s="2"/>
      <c r="AD224" s="3"/>
      <c r="AE224" s="3"/>
    </row>
    <row r="225" spans="28:31" ht="14.25" customHeight="1">
      <c r="AB225" s="2"/>
      <c r="AD225" s="3"/>
      <c r="AE225" s="3"/>
    </row>
    <row r="226" spans="28:31" ht="14.25" customHeight="1">
      <c r="AB226" s="2"/>
      <c r="AD226" s="3"/>
      <c r="AE226" s="3"/>
    </row>
    <row r="227" spans="28:31" ht="14.25" customHeight="1">
      <c r="AB227" s="2"/>
      <c r="AD227" s="3"/>
      <c r="AE227" s="3"/>
    </row>
    <row r="228" spans="28:31" ht="14.25" customHeight="1">
      <c r="AB228" s="2"/>
      <c r="AD228" s="3"/>
      <c r="AE228" s="3"/>
    </row>
    <row r="229" spans="28:31" ht="14.25" customHeight="1">
      <c r="AB229" s="2"/>
      <c r="AD229" s="3"/>
      <c r="AE229" s="3"/>
    </row>
    <row r="230" spans="28:31" ht="14.25" customHeight="1">
      <c r="AB230" s="2"/>
      <c r="AD230" s="3"/>
      <c r="AE230" s="3"/>
    </row>
    <row r="231" spans="28:31" ht="14.25" customHeight="1">
      <c r="AB231" s="2"/>
      <c r="AD231" s="3"/>
      <c r="AE231" s="3"/>
    </row>
    <row r="232" spans="28:31" ht="14.25" customHeight="1">
      <c r="AB232" s="2"/>
      <c r="AD232" s="3"/>
      <c r="AE232" s="3"/>
    </row>
    <row r="233" spans="28:31" ht="14.25" customHeight="1">
      <c r="AB233" s="2"/>
      <c r="AD233" s="3"/>
      <c r="AE233" s="3"/>
    </row>
    <row r="234" spans="28:31" ht="14.25" customHeight="1">
      <c r="AB234" s="2"/>
      <c r="AD234" s="3"/>
      <c r="AE234" s="3"/>
    </row>
    <row r="235" spans="28:31" ht="14.25" customHeight="1">
      <c r="AB235" s="2"/>
      <c r="AD235" s="3"/>
      <c r="AE235" s="3"/>
    </row>
    <row r="236" spans="28:31" ht="14.25" customHeight="1">
      <c r="AB236" s="2"/>
      <c r="AD236" s="3"/>
      <c r="AE236" s="3"/>
    </row>
    <row r="237" spans="28:31" ht="14.25" customHeight="1">
      <c r="AB237" s="2"/>
      <c r="AD237" s="3"/>
      <c r="AE237" s="3"/>
    </row>
    <row r="238" spans="28:31" ht="14.25" customHeight="1">
      <c r="AB238" s="2"/>
      <c r="AD238" s="3"/>
      <c r="AE238" s="3"/>
    </row>
    <row r="239" spans="28:31" ht="14.25" customHeight="1">
      <c r="AB239" s="2"/>
      <c r="AD239" s="3"/>
      <c r="AE239" s="3"/>
    </row>
    <row r="240" spans="28:31" ht="14.25" customHeight="1">
      <c r="AB240" s="2"/>
      <c r="AD240" s="3"/>
      <c r="AE240" s="3"/>
    </row>
    <row r="241" spans="28:31" ht="14.25" customHeight="1">
      <c r="AB241" s="2"/>
      <c r="AD241" s="3"/>
      <c r="AE241" s="3"/>
    </row>
    <row r="242" spans="28:31" ht="14.25" customHeight="1">
      <c r="AB242" s="2"/>
      <c r="AD242" s="3"/>
      <c r="AE242" s="3"/>
    </row>
    <row r="243" spans="28:31" ht="14.25" customHeight="1">
      <c r="AB243" s="2"/>
      <c r="AD243" s="3"/>
      <c r="AE243" s="3"/>
    </row>
    <row r="244" spans="28:31" ht="14.25" customHeight="1">
      <c r="AB244" s="2"/>
      <c r="AD244" s="3"/>
      <c r="AE244" s="3"/>
    </row>
    <row r="245" spans="28:31" ht="14.25" customHeight="1">
      <c r="AB245" s="2"/>
      <c r="AD245" s="3"/>
      <c r="AE245" s="3"/>
    </row>
    <row r="246" spans="28:31" ht="14.25" customHeight="1">
      <c r="AB246" s="2"/>
      <c r="AD246" s="3"/>
      <c r="AE246" s="3"/>
    </row>
    <row r="247" spans="28:31" ht="14.25" customHeight="1">
      <c r="AB247" s="2"/>
      <c r="AD247" s="3"/>
      <c r="AE247" s="3"/>
    </row>
    <row r="248" spans="28:31" ht="14.25" customHeight="1">
      <c r="AB248" s="2"/>
      <c r="AD248" s="3"/>
      <c r="AE248" s="3"/>
    </row>
    <row r="249" spans="28:31" ht="14.25" customHeight="1">
      <c r="AB249" s="2"/>
      <c r="AD249" s="3"/>
      <c r="AE249" s="3"/>
    </row>
    <row r="250" spans="28:31" ht="14.25" customHeight="1">
      <c r="AB250" s="2"/>
      <c r="AD250" s="3"/>
      <c r="AE250" s="3"/>
    </row>
    <row r="251" spans="28:31" ht="14.25" customHeight="1">
      <c r="AB251" s="2"/>
      <c r="AD251" s="3"/>
      <c r="AE251" s="3"/>
    </row>
    <row r="252" spans="28:31" ht="14.25" customHeight="1">
      <c r="AB252" s="2"/>
      <c r="AD252" s="3"/>
      <c r="AE252" s="3"/>
    </row>
    <row r="253" spans="28:31" ht="14.25" customHeight="1">
      <c r="AB253" s="2"/>
      <c r="AD253" s="3"/>
      <c r="AE253" s="3"/>
    </row>
    <row r="254" spans="28:31" ht="14.25" customHeight="1">
      <c r="AB254" s="2"/>
      <c r="AD254" s="3"/>
      <c r="AE254" s="3"/>
    </row>
    <row r="255" spans="28:31" ht="14.25" customHeight="1">
      <c r="AB255" s="2"/>
      <c r="AD255" s="3"/>
      <c r="AE255" s="3"/>
    </row>
    <row r="256" spans="28:31" ht="14.25" customHeight="1">
      <c r="AB256" s="2"/>
      <c r="AD256" s="3"/>
      <c r="AE256" s="3"/>
    </row>
    <row r="257" spans="28:31" ht="14.25" customHeight="1">
      <c r="AB257" s="2"/>
      <c r="AD257" s="3"/>
      <c r="AE257" s="3"/>
    </row>
    <row r="258" spans="28:31" ht="14.25" customHeight="1">
      <c r="AB258" s="2"/>
      <c r="AD258" s="3"/>
      <c r="AE258" s="3"/>
    </row>
    <row r="259" spans="28:31" ht="14.25" customHeight="1">
      <c r="AB259" s="2"/>
      <c r="AD259" s="3"/>
      <c r="AE259" s="3"/>
    </row>
    <row r="260" spans="28:31" ht="14.25" customHeight="1">
      <c r="AB260" s="2"/>
      <c r="AD260" s="3"/>
      <c r="AE260" s="3"/>
    </row>
    <row r="261" spans="28:31" ht="14.25" customHeight="1">
      <c r="AB261" s="2"/>
      <c r="AD261" s="3"/>
      <c r="AE261" s="3"/>
    </row>
    <row r="262" spans="28:31" ht="14.25" customHeight="1">
      <c r="AB262" s="2"/>
      <c r="AD262" s="3"/>
      <c r="AE262" s="3"/>
    </row>
    <row r="263" spans="28:31" ht="14.25" customHeight="1">
      <c r="AB263" s="2"/>
      <c r="AD263" s="3"/>
      <c r="AE263" s="3"/>
    </row>
    <row r="264" spans="28:31" ht="14.25" customHeight="1">
      <c r="AB264" s="2"/>
      <c r="AD264" s="3"/>
      <c r="AE264" s="3"/>
    </row>
    <row r="265" spans="28:31" ht="14.25" customHeight="1">
      <c r="AB265" s="2"/>
      <c r="AD265" s="3"/>
      <c r="AE265" s="3"/>
    </row>
    <row r="266" spans="28:31" ht="14.25" customHeight="1">
      <c r="AB266" s="2"/>
      <c r="AD266" s="3"/>
      <c r="AE266" s="3"/>
    </row>
    <row r="267" spans="28:31" ht="14.25" customHeight="1">
      <c r="AB267" s="2"/>
      <c r="AD267" s="3"/>
      <c r="AE267" s="3"/>
    </row>
    <row r="268" spans="28:31" ht="14.25" customHeight="1">
      <c r="AB268" s="2"/>
      <c r="AD268" s="3"/>
      <c r="AE268" s="3"/>
    </row>
    <row r="269" spans="28:31" ht="14.25" customHeight="1">
      <c r="AB269" s="2"/>
      <c r="AD269" s="3"/>
      <c r="AE269" s="3"/>
    </row>
    <row r="270" spans="28:31" ht="14.25" customHeight="1">
      <c r="AB270" s="2"/>
      <c r="AD270" s="3"/>
      <c r="AE270" s="3"/>
    </row>
    <row r="271" spans="28:31" ht="14.25" customHeight="1">
      <c r="AB271" s="2"/>
      <c r="AD271" s="3"/>
      <c r="AE271" s="3"/>
    </row>
    <row r="272" spans="28:31" ht="14.25" customHeight="1">
      <c r="AB272" s="2"/>
      <c r="AD272" s="3"/>
      <c r="AE272" s="3"/>
    </row>
    <row r="273" spans="28:31" ht="14.25" customHeight="1">
      <c r="AB273" s="2"/>
      <c r="AD273" s="3"/>
      <c r="AE273" s="3"/>
    </row>
    <row r="274" spans="28:31" ht="14.25" customHeight="1">
      <c r="AB274" s="2"/>
      <c r="AD274" s="3"/>
      <c r="AE274" s="3"/>
    </row>
    <row r="275" spans="28:31" ht="14.25" customHeight="1">
      <c r="AB275" s="2"/>
      <c r="AD275" s="3"/>
      <c r="AE275" s="3"/>
    </row>
    <row r="276" spans="28:31" ht="14.25" customHeight="1">
      <c r="AB276" s="2"/>
      <c r="AD276" s="3"/>
      <c r="AE276" s="3"/>
    </row>
    <row r="277" spans="28:31" ht="14.25" customHeight="1">
      <c r="AB277" s="2"/>
      <c r="AD277" s="3"/>
      <c r="AE277" s="3"/>
    </row>
    <row r="278" spans="28:31" ht="14.25" customHeight="1">
      <c r="AB278" s="2"/>
      <c r="AD278" s="3"/>
      <c r="AE278" s="3"/>
    </row>
    <row r="279" spans="28:31" ht="14.25" customHeight="1">
      <c r="AB279" s="2"/>
      <c r="AD279" s="3"/>
      <c r="AE279" s="3"/>
    </row>
    <row r="280" spans="28:31" ht="14.25" customHeight="1">
      <c r="AB280" s="2"/>
      <c r="AD280" s="3"/>
      <c r="AE280" s="3"/>
    </row>
    <row r="281" spans="28:31" ht="14.25" customHeight="1">
      <c r="AB281" s="2"/>
      <c r="AD281" s="3"/>
      <c r="AE281" s="3"/>
    </row>
    <row r="282" spans="28:31" ht="14.25" customHeight="1">
      <c r="AB282" s="2"/>
      <c r="AD282" s="3"/>
      <c r="AE282" s="3"/>
    </row>
    <row r="283" spans="28:31" ht="14.25" customHeight="1">
      <c r="AB283" s="2"/>
      <c r="AD283" s="3"/>
      <c r="AE283" s="3"/>
    </row>
    <row r="284" spans="28:31" ht="14.25" customHeight="1">
      <c r="AB284" s="2"/>
      <c r="AD284" s="3"/>
      <c r="AE284" s="3"/>
    </row>
    <row r="285" spans="28:31" ht="14.25" customHeight="1">
      <c r="AB285" s="2"/>
      <c r="AD285" s="3"/>
      <c r="AE285" s="3"/>
    </row>
    <row r="286" spans="28:31" ht="14.25" customHeight="1">
      <c r="AB286" s="2"/>
      <c r="AD286" s="3"/>
      <c r="AE286" s="3"/>
    </row>
    <row r="287" spans="28:31" ht="14.25" customHeight="1">
      <c r="AB287" s="2"/>
      <c r="AD287" s="3"/>
      <c r="AE287" s="3"/>
    </row>
    <row r="288" spans="28:31" ht="14.25" customHeight="1">
      <c r="AB288" s="2"/>
      <c r="AD288" s="3"/>
      <c r="AE288" s="3"/>
    </row>
    <row r="289" spans="28:31" ht="14.25" customHeight="1">
      <c r="AB289" s="2"/>
      <c r="AD289" s="3"/>
      <c r="AE289" s="3"/>
    </row>
    <row r="290" spans="28:31" ht="14.25" customHeight="1">
      <c r="AB290" s="2"/>
      <c r="AD290" s="3"/>
      <c r="AE290" s="3"/>
    </row>
    <row r="291" spans="28:31" ht="14.25" customHeight="1">
      <c r="AB291" s="2"/>
      <c r="AD291" s="3"/>
      <c r="AE291" s="3"/>
    </row>
    <row r="292" spans="28:31" ht="14.25" customHeight="1">
      <c r="AB292" s="2"/>
      <c r="AD292" s="3"/>
      <c r="AE292" s="3"/>
    </row>
    <row r="293" spans="28:31" ht="14.25" customHeight="1">
      <c r="AB293" s="2"/>
      <c r="AD293" s="3"/>
      <c r="AE293" s="3"/>
    </row>
    <row r="294" spans="28:31" ht="14.25" customHeight="1">
      <c r="AB294" s="2"/>
      <c r="AD294" s="3"/>
      <c r="AE294" s="3"/>
    </row>
    <row r="295" spans="28:31" ht="14.25" customHeight="1">
      <c r="AB295" s="2"/>
      <c r="AD295" s="3"/>
      <c r="AE295" s="3"/>
    </row>
    <row r="296" spans="28:31" ht="14.25" customHeight="1">
      <c r="AB296" s="2"/>
      <c r="AD296" s="3"/>
      <c r="AE296" s="3"/>
    </row>
    <row r="297" spans="28:31" ht="14.25" customHeight="1">
      <c r="AB297" s="2"/>
      <c r="AD297" s="3"/>
      <c r="AE297" s="3"/>
    </row>
    <row r="298" spans="28:31" ht="14.25" customHeight="1">
      <c r="AB298" s="2"/>
      <c r="AD298" s="3"/>
      <c r="AE298" s="3"/>
    </row>
    <row r="299" spans="28:31" ht="14.25" customHeight="1">
      <c r="AB299" s="2"/>
      <c r="AD299" s="3"/>
      <c r="AE299" s="3"/>
    </row>
    <row r="300" spans="28:31" ht="14.25" customHeight="1">
      <c r="AB300" s="2"/>
      <c r="AD300" s="3"/>
      <c r="AE300" s="3"/>
    </row>
    <row r="301" spans="28:31" ht="14.25" customHeight="1">
      <c r="AB301" s="2"/>
      <c r="AD301" s="3"/>
      <c r="AE301" s="3"/>
    </row>
    <row r="302" spans="28:31" ht="14.25" customHeight="1">
      <c r="AB302" s="2"/>
      <c r="AD302" s="3"/>
      <c r="AE302" s="3"/>
    </row>
    <row r="303" spans="28:31" ht="14.25" customHeight="1">
      <c r="AB303" s="2"/>
      <c r="AD303" s="3"/>
      <c r="AE303" s="3"/>
    </row>
    <row r="304" spans="28:31" ht="14.25" customHeight="1">
      <c r="AB304" s="2"/>
      <c r="AD304" s="3"/>
      <c r="AE304" s="3"/>
    </row>
    <row r="305" spans="28:31" ht="14.25" customHeight="1">
      <c r="AB305" s="2"/>
      <c r="AD305" s="3"/>
      <c r="AE305" s="3"/>
    </row>
    <row r="306" spans="28:31" ht="14.25" customHeight="1">
      <c r="AB306" s="2"/>
      <c r="AD306" s="3"/>
      <c r="AE306" s="3"/>
    </row>
    <row r="307" spans="28:31" ht="14.25" customHeight="1">
      <c r="AB307" s="2"/>
      <c r="AD307" s="3"/>
      <c r="AE307" s="3"/>
    </row>
    <row r="308" spans="28:31" ht="14.25" customHeight="1">
      <c r="AB308" s="2"/>
      <c r="AD308" s="3"/>
      <c r="AE308" s="3"/>
    </row>
    <row r="309" spans="28:31" ht="14.25" customHeight="1">
      <c r="AB309" s="2"/>
      <c r="AD309" s="3"/>
      <c r="AE309" s="3"/>
    </row>
    <row r="310" spans="28:31" ht="14.25" customHeight="1">
      <c r="AB310" s="2"/>
      <c r="AD310" s="3"/>
      <c r="AE310" s="3"/>
    </row>
    <row r="311" spans="28:31" ht="14.25" customHeight="1">
      <c r="AB311" s="2"/>
      <c r="AD311" s="3"/>
      <c r="AE311" s="3"/>
    </row>
    <row r="312" spans="28:31" ht="14.25" customHeight="1">
      <c r="AB312" s="2"/>
      <c r="AD312" s="3"/>
      <c r="AE312" s="3"/>
    </row>
    <row r="313" spans="28:31" ht="14.25" customHeight="1">
      <c r="AB313" s="2"/>
      <c r="AD313" s="3"/>
      <c r="AE313" s="3"/>
    </row>
    <row r="314" spans="28:31" ht="14.25" customHeight="1">
      <c r="AB314" s="2"/>
      <c r="AD314" s="3"/>
      <c r="AE314" s="3"/>
    </row>
    <row r="315" spans="28:31" ht="14.25" customHeight="1">
      <c r="AB315" s="2"/>
      <c r="AD315" s="3"/>
      <c r="AE315" s="3"/>
    </row>
    <row r="316" spans="28:31" ht="14.25" customHeight="1">
      <c r="AB316" s="2"/>
      <c r="AD316" s="3"/>
      <c r="AE316" s="3"/>
    </row>
    <row r="317" spans="28:31" ht="14.25" customHeight="1">
      <c r="AB317" s="2"/>
      <c r="AD317" s="3"/>
      <c r="AE317" s="3"/>
    </row>
    <row r="318" spans="28:31" ht="14.25" customHeight="1">
      <c r="AB318" s="2"/>
      <c r="AD318" s="3"/>
      <c r="AE318" s="3"/>
    </row>
    <row r="319" spans="28:31" ht="14.25" customHeight="1">
      <c r="AB319" s="2"/>
      <c r="AD319" s="3"/>
      <c r="AE319" s="3"/>
    </row>
    <row r="320" spans="28:31" ht="14.25" customHeight="1">
      <c r="AB320" s="2"/>
      <c r="AD320" s="3"/>
      <c r="AE320" s="3"/>
    </row>
    <row r="321" spans="28:31" ht="14.25" customHeight="1">
      <c r="AB321" s="2"/>
      <c r="AD321" s="3"/>
      <c r="AE321" s="3"/>
    </row>
    <row r="322" spans="28:31" ht="14.25" customHeight="1">
      <c r="AB322" s="2"/>
      <c r="AD322" s="3"/>
      <c r="AE322" s="3"/>
    </row>
    <row r="323" spans="28:31" ht="14.25" customHeight="1">
      <c r="AB323" s="2"/>
      <c r="AD323" s="3"/>
      <c r="AE323" s="3"/>
    </row>
    <row r="324" spans="28:31" ht="14.25" customHeight="1">
      <c r="AB324" s="2"/>
      <c r="AD324" s="3"/>
      <c r="AE324" s="3"/>
    </row>
    <row r="325" spans="28:31" ht="14.25" customHeight="1">
      <c r="AB325" s="2"/>
      <c r="AD325" s="3"/>
      <c r="AE325" s="3"/>
    </row>
    <row r="326" spans="28:31" ht="14.25" customHeight="1">
      <c r="AB326" s="2"/>
      <c r="AD326" s="3"/>
      <c r="AE326" s="3"/>
    </row>
    <row r="327" spans="28:31" ht="14.25" customHeight="1">
      <c r="AB327" s="2"/>
      <c r="AD327" s="3"/>
      <c r="AE327" s="3"/>
    </row>
    <row r="328" spans="28:31" ht="14.25" customHeight="1">
      <c r="AB328" s="2"/>
      <c r="AD328" s="3"/>
      <c r="AE328" s="3"/>
    </row>
    <row r="329" spans="28:31" ht="14.25" customHeight="1">
      <c r="AB329" s="2"/>
      <c r="AD329" s="3"/>
      <c r="AE329" s="3"/>
    </row>
    <row r="330" spans="28:31" ht="14.25" customHeight="1">
      <c r="AB330" s="2"/>
      <c r="AD330" s="3"/>
      <c r="AE330" s="3"/>
    </row>
    <row r="331" spans="28:31" ht="14.25" customHeight="1">
      <c r="AB331" s="2"/>
      <c r="AD331" s="3"/>
      <c r="AE331" s="3"/>
    </row>
    <row r="332" spans="28:31" ht="14.25" customHeight="1">
      <c r="AB332" s="2"/>
      <c r="AD332" s="3"/>
      <c r="AE332" s="3"/>
    </row>
    <row r="333" spans="28:31" ht="14.25" customHeight="1">
      <c r="AB333" s="2"/>
      <c r="AD333" s="3"/>
      <c r="AE333" s="3"/>
    </row>
    <row r="334" spans="28:31" ht="14.25" customHeight="1">
      <c r="AB334" s="2"/>
      <c r="AD334" s="3"/>
      <c r="AE334" s="3"/>
    </row>
    <row r="335" spans="28:31" ht="14.25" customHeight="1">
      <c r="AB335" s="2"/>
      <c r="AD335" s="3"/>
      <c r="AE335" s="3"/>
    </row>
    <row r="336" spans="28:31" ht="14.25" customHeight="1">
      <c r="AB336" s="2"/>
      <c r="AD336" s="3"/>
      <c r="AE336" s="3"/>
    </row>
    <row r="337" spans="28:31" ht="14.25" customHeight="1">
      <c r="AB337" s="2"/>
      <c r="AD337" s="3"/>
      <c r="AE337" s="3"/>
    </row>
    <row r="338" spans="28:31" ht="14.25" customHeight="1">
      <c r="AB338" s="2"/>
      <c r="AD338" s="3"/>
      <c r="AE338" s="3"/>
    </row>
    <row r="339" spans="28:31" ht="14.25" customHeight="1">
      <c r="AB339" s="2"/>
      <c r="AD339" s="3"/>
      <c r="AE339" s="3"/>
    </row>
    <row r="340" spans="28:31" ht="14.25" customHeight="1">
      <c r="AB340" s="2"/>
      <c r="AD340" s="3"/>
      <c r="AE340" s="3"/>
    </row>
    <row r="341" spans="28:31" ht="14.25" customHeight="1">
      <c r="AB341" s="2"/>
      <c r="AD341" s="3"/>
      <c r="AE341" s="3"/>
    </row>
    <row r="342" spans="28:31" ht="14.25" customHeight="1">
      <c r="AB342" s="2"/>
      <c r="AD342" s="3"/>
      <c r="AE342" s="3"/>
    </row>
    <row r="343" spans="28:31" ht="14.25" customHeight="1">
      <c r="AB343" s="2"/>
      <c r="AD343" s="3"/>
      <c r="AE343" s="3"/>
    </row>
    <row r="344" spans="28:31" ht="14.25" customHeight="1">
      <c r="AB344" s="2"/>
      <c r="AD344" s="3"/>
      <c r="AE344" s="3"/>
    </row>
    <row r="345" spans="28:31" ht="14.25" customHeight="1">
      <c r="AB345" s="2"/>
      <c r="AD345" s="3"/>
      <c r="AE345" s="3"/>
    </row>
    <row r="346" spans="28:31" ht="14.25" customHeight="1">
      <c r="AB346" s="2"/>
      <c r="AD346" s="3"/>
      <c r="AE346" s="3"/>
    </row>
    <row r="347" spans="28:31" ht="14.25" customHeight="1">
      <c r="AB347" s="2"/>
      <c r="AD347" s="3"/>
      <c r="AE347" s="3"/>
    </row>
    <row r="348" spans="28:31" ht="14.25" customHeight="1">
      <c r="AB348" s="2"/>
      <c r="AD348" s="3"/>
      <c r="AE348" s="3"/>
    </row>
    <row r="349" spans="28:31" ht="14.25" customHeight="1">
      <c r="AB349" s="2"/>
      <c r="AD349" s="3"/>
      <c r="AE349" s="3"/>
    </row>
    <row r="350" spans="28:31" ht="14.25" customHeight="1">
      <c r="AB350" s="2"/>
      <c r="AD350" s="3"/>
      <c r="AE350" s="3"/>
    </row>
    <row r="351" spans="28:31" ht="14.25" customHeight="1">
      <c r="AB351" s="2"/>
      <c r="AD351" s="3"/>
      <c r="AE351" s="3"/>
    </row>
    <row r="352" spans="28:31" ht="14.25" customHeight="1">
      <c r="AB352" s="2"/>
      <c r="AD352" s="3"/>
      <c r="AE352" s="3"/>
    </row>
    <row r="353" spans="28:31" ht="14.25" customHeight="1">
      <c r="AB353" s="2"/>
      <c r="AD353" s="3"/>
      <c r="AE353" s="3"/>
    </row>
    <row r="354" spans="28:31" ht="14.25" customHeight="1">
      <c r="AB354" s="2"/>
      <c r="AD354" s="3"/>
      <c r="AE354" s="3"/>
    </row>
    <row r="355" spans="28:31" ht="14.25" customHeight="1">
      <c r="AB355" s="2"/>
      <c r="AD355" s="3"/>
      <c r="AE355" s="3"/>
    </row>
    <row r="356" spans="28:31" ht="14.25" customHeight="1">
      <c r="AB356" s="2"/>
      <c r="AD356" s="3"/>
      <c r="AE356" s="3"/>
    </row>
    <row r="357" spans="28:31" ht="14.25" customHeight="1">
      <c r="AB357" s="2"/>
      <c r="AD357" s="3"/>
      <c r="AE357" s="3"/>
    </row>
    <row r="358" spans="28:31" ht="14.25" customHeight="1">
      <c r="AB358" s="2"/>
      <c r="AD358" s="3"/>
      <c r="AE358" s="3"/>
    </row>
    <row r="359" spans="28:31" ht="14.25" customHeight="1">
      <c r="AB359" s="2"/>
      <c r="AD359" s="3"/>
      <c r="AE359" s="3"/>
    </row>
    <row r="360" spans="28:31" ht="14.25" customHeight="1">
      <c r="AB360" s="2"/>
      <c r="AD360" s="3"/>
      <c r="AE360" s="3"/>
    </row>
    <row r="361" spans="28:31" ht="14.25" customHeight="1">
      <c r="AB361" s="2"/>
      <c r="AD361" s="3"/>
      <c r="AE361" s="3"/>
    </row>
    <row r="362" spans="28:31" ht="14.25" customHeight="1">
      <c r="AB362" s="2"/>
      <c r="AD362" s="3"/>
      <c r="AE362" s="3"/>
    </row>
    <row r="363" spans="28:31" ht="14.25" customHeight="1">
      <c r="AB363" s="2"/>
      <c r="AD363" s="3"/>
      <c r="AE363" s="3"/>
    </row>
    <row r="364" spans="28:31" ht="14.25" customHeight="1">
      <c r="AB364" s="2"/>
      <c r="AD364" s="3"/>
      <c r="AE364" s="3"/>
    </row>
    <row r="365" spans="28:31" ht="14.25" customHeight="1">
      <c r="AB365" s="2"/>
      <c r="AD365" s="3"/>
      <c r="AE365" s="3"/>
    </row>
    <row r="366" spans="28:31" ht="14.25" customHeight="1">
      <c r="AB366" s="2"/>
      <c r="AD366" s="3"/>
      <c r="AE366" s="3"/>
    </row>
    <row r="367" spans="28:31" ht="14.25" customHeight="1">
      <c r="AB367" s="2"/>
      <c r="AD367" s="3"/>
      <c r="AE367" s="3"/>
    </row>
    <row r="368" spans="28:31" ht="14.25" customHeight="1">
      <c r="AB368" s="2"/>
      <c r="AD368" s="3"/>
      <c r="AE368" s="3"/>
    </row>
    <row r="369" spans="28:31" ht="14.25" customHeight="1">
      <c r="AB369" s="2"/>
      <c r="AD369" s="3"/>
      <c r="AE369" s="3"/>
    </row>
    <row r="370" spans="28:31" ht="14.25" customHeight="1">
      <c r="AB370" s="2"/>
      <c r="AD370" s="3"/>
      <c r="AE370" s="3"/>
    </row>
    <row r="371" spans="28:31" ht="14.25" customHeight="1">
      <c r="AB371" s="2"/>
      <c r="AD371" s="3"/>
      <c r="AE371" s="3"/>
    </row>
    <row r="372" spans="28:31" ht="14.25" customHeight="1">
      <c r="AB372" s="2"/>
      <c r="AD372" s="3"/>
      <c r="AE372" s="3"/>
    </row>
    <row r="373" spans="28:31" ht="14.25" customHeight="1">
      <c r="AB373" s="2"/>
      <c r="AD373" s="3"/>
      <c r="AE373" s="3"/>
    </row>
    <row r="374" spans="28:31" ht="14.25" customHeight="1">
      <c r="AB374" s="2"/>
      <c r="AD374" s="3"/>
      <c r="AE374" s="3"/>
    </row>
    <row r="375" spans="28:31" ht="14.25" customHeight="1">
      <c r="AB375" s="2"/>
      <c r="AD375" s="3"/>
      <c r="AE375" s="3"/>
    </row>
    <row r="376" spans="28:31" ht="14.25" customHeight="1">
      <c r="AB376" s="2"/>
      <c r="AD376" s="3"/>
      <c r="AE376" s="3"/>
    </row>
    <row r="377" spans="28:31" ht="14.25" customHeight="1">
      <c r="AB377" s="2"/>
      <c r="AD377" s="3"/>
      <c r="AE377" s="3"/>
    </row>
    <row r="378" spans="28:31" ht="14.25" customHeight="1">
      <c r="AB378" s="2"/>
      <c r="AD378" s="3"/>
      <c r="AE378" s="3"/>
    </row>
    <row r="379" spans="28:31" ht="14.25" customHeight="1">
      <c r="AB379" s="2"/>
      <c r="AD379" s="3"/>
      <c r="AE379" s="3"/>
    </row>
    <row r="380" spans="28:31" ht="14.25" customHeight="1">
      <c r="AB380" s="2"/>
      <c r="AD380" s="3"/>
      <c r="AE380" s="3"/>
    </row>
    <row r="381" spans="28:31" ht="14.25" customHeight="1">
      <c r="AB381" s="2"/>
      <c r="AD381" s="3"/>
      <c r="AE381" s="3"/>
    </row>
    <row r="382" spans="28:31" ht="14.25" customHeight="1">
      <c r="AB382" s="2"/>
      <c r="AD382" s="3"/>
      <c r="AE382" s="3"/>
    </row>
    <row r="383" spans="28:31" ht="14.25" customHeight="1">
      <c r="AB383" s="2"/>
      <c r="AD383" s="3"/>
      <c r="AE383" s="3"/>
    </row>
    <row r="384" spans="28:31" ht="14.25" customHeight="1">
      <c r="AB384" s="2"/>
      <c r="AD384" s="3"/>
      <c r="AE384" s="3"/>
    </row>
    <row r="385" spans="28:31" ht="14.25" customHeight="1">
      <c r="AB385" s="2"/>
      <c r="AD385" s="3"/>
      <c r="AE385" s="3"/>
    </row>
    <row r="386" spans="28:31" ht="14.25" customHeight="1">
      <c r="AB386" s="2"/>
      <c r="AD386" s="3"/>
      <c r="AE386" s="3"/>
    </row>
    <row r="387" spans="28:31" ht="14.25" customHeight="1">
      <c r="AB387" s="2"/>
      <c r="AD387" s="3"/>
      <c r="AE387" s="3"/>
    </row>
    <row r="388" spans="28:31" ht="14.25" customHeight="1">
      <c r="AB388" s="2"/>
      <c r="AD388" s="3"/>
      <c r="AE388" s="3"/>
    </row>
    <row r="389" spans="28:31" ht="14.25" customHeight="1">
      <c r="AB389" s="2"/>
      <c r="AD389" s="3"/>
      <c r="AE389" s="3"/>
    </row>
    <row r="390" spans="28:31" ht="14.25" customHeight="1">
      <c r="AB390" s="2"/>
      <c r="AD390" s="3"/>
      <c r="AE390" s="3"/>
    </row>
    <row r="391" spans="28:31" ht="14.25" customHeight="1">
      <c r="AB391" s="2"/>
      <c r="AD391" s="3"/>
      <c r="AE391" s="3"/>
    </row>
    <row r="392" spans="28:31" ht="14.25" customHeight="1">
      <c r="AB392" s="2"/>
      <c r="AD392" s="3"/>
      <c r="AE392" s="3"/>
    </row>
    <row r="393" spans="28:31" ht="14.25" customHeight="1">
      <c r="AB393" s="2"/>
      <c r="AD393" s="3"/>
      <c r="AE393" s="3"/>
    </row>
    <row r="394" spans="28:31" ht="14.25" customHeight="1">
      <c r="AB394" s="2"/>
      <c r="AD394" s="3"/>
      <c r="AE394" s="3"/>
    </row>
    <row r="395" spans="28:31" ht="14.25" customHeight="1">
      <c r="AB395" s="2"/>
      <c r="AD395" s="3"/>
      <c r="AE395" s="3"/>
    </row>
    <row r="396" spans="28:31" ht="14.25" customHeight="1">
      <c r="AB396" s="2"/>
      <c r="AD396" s="3"/>
      <c r="AE396" s="3"/>
    </row>
    <row r="397" spans="28:31" ht="14.25" customHeight="1">
      <c r="AB397" s="2"/>
      <c r="AD397" s="3"/>
      <c r="AE397" s="3"/>
    </row>
    <row r="398" spans="28:31" ht="14.25" customHeight="1">
      <c r="AB398" s="2"/>
      <c r="AD398" s="3"/>
      <c r="AE398" s="3"/>
    </row>
    <row r="399" spans="28:31" ht="14.25" customHeight="1">
      <c r="AB399" s="2"/>
      <c r="AD399" s="3"/>
      <c r="AE399" s="3"/>
    </row>
    <row r="400" spans="28:31" ht="14.25" customHeight="1">
      <c r="AB400" s="2"/>
      <c r="AD400" s="3"/>
      <c r="AE400" s="3"/>
    </row>
    <row r="401" spans="28:31" ht="14.25" customHeight="1">
      <c r="AB401" s="2"/>
      <c r="AD401" s="3"/>
      <c r="AE401" s="3"/>
    </row>
    <row r="402" spans="28:31" ht="14.25" customHeight="1">
      <c r="AB402" s="2"/>
      <c r="AD402" s="3"/>
      <c r="AE402" s="3"/>
    </row>
    <row r="403" spans="28:31" ht="14.25" customHeight="1">
      <c r="AB403" s="2"/>
      <c r="AD403" s="3"/>
      <c r="AE403" s="3"/>
    </row>
    <row r="404" spans="28:31" ht="14.25" customHeight="1">
      <c r="AB404" s="2"/>
      <c r="AD404" s="3"/>
      <c r="AE404" s="3"/>
    </row>
    <row r="405" spans="28:31" ht="14.25" customHeight="1">
      <c r="AB405" s="2"/>
      <c r="AD405" s="3"/>
      <c r="AE405" s="3"/>
    </row>
    <row r="406" spans="28:31" ht="14.25" customHeight="1">
      <c r="AB406" s="2"/>
      <c r="AD406" s="3"/>
      <c r="AE406" s="3"/>
    </row>
    <row r="407" spans="28:31" ht="14.25" customHeight="1">
      <c r="AB407" s="2"/>
      <c r="AD407" s="3"/>
      <c r="AE407" s="3"/>
    </row>
    <row r="408" spans="28:31" ht="14.25" customHeight="1">
      <c r="AB408" s="2"/>
      <c r="AD408" s="3"/>
      <c r="AE408" s="3"/>
    </row>
    <row r="409" spans="28:31" ht="14.25" customHeight="1">
      <c r="AB409" s="2"/>
      <c r="AD409" s="3"/>
      <c r="AE409" s="3"/>
    </row>
    <row r="410" spans="28:31" ht="14.25" customHeight="1">
      <c r="AB410" s="2"/>
      <c r="AD410" s="3"/>
      <c r="AE410" s="3"/>
    </row>
    <row r="411" spans="28:31" ht="14.25" customHeight="1">
      <c r="AB411" s="2"/>
      <c r="AD411" s="3"/>
      <c r="AE411" s="3"/>
    </row>
    <row r="412" spans="28:31" ht="14.25" customHeight="1">
      <c r="AB412" s="2"/>
      <c r="AD412" s="3"/>
      <c r="AE412" s="3"/>
    </row>
    <row r="413" spans="28:31" ht="14.25" customHeight="1">
      <c r="AB413" s="2"/>
      <c r="AD413" s="3"/>
      <c r="AE413" s="3"/>
    </row>
    <row r="414" spans="28:31" ht="14.25" customHeight="1">
      <c r="AB414" s="2"/>
      <c r="AD414" s="3"/>
      <c r="AE414" s="3"/>
    </row>
    <row r="415" spans="28:31" ht="14.25" customHeight="1">
      <c r="AB415" s="2"/>
      <c r="AD415" s="3"/>
      <c r="AE415" s="3"/>
    </row>
    <row r="416" spans="28:31" ht="14.25" customHeight="1">
      <c r="AB416" s="2"/>
      <c r="AD416" s="3"/>
      <c r="AE416" s="3"/>
    </row>
    <row r="417" spans="28:31" ht="14.25" customHeight="1">
      <c r="AB417" s="2"/>
      <c r="AD417" s="3"/>
      <c r="AE417" s="3"/>
    </row>
    <row r="418" spans="28:31" ht="14.25" customHeight="1">
      <c r="AB418" s="2"/>
      <c r="AD418" s="3"/>
      <c r="AE418" s="3"/>
    </row>
    <row r="419" spans="28:31" ht="14.25" customHeight="1">
      <c r="AB419" s="2"/>
      <c r="AD419" s="3"/>
      <c r="AE419" s="3"/>
    </row>
    <row r="420" spans="28:31" ht="14.25" customHeight="1">
      <c r="AB420" s="2"/>
      <c r="AD420" s="3"/>
      <c r="AE420" s="3"/>
    </row>
    <row r="421" spans="28:31" ht="14.25" customHeight="1">
      <c r="AB421" s="2"/>
      <c r="AD421" s="3"/>
      <c r="AE421" s="3"/>
    </row>
    <row r="422" spans="28:31" ht="14.25" customHeight="1">
      <c r="AB422" s="2"/>
      <c r="AD422" s="3"/>
      <c r="AE422" s="3"/>
    </row>
    <row r="423" spans="28:31" ht="14.25" customHeight="1">
      <c r="AB423" s="2"/>
      <c r="AD423" s="3"/>
      <c r="AE423" s="3"/>
    </row>
    <row r="424" spans="28:31" ht="14.25" customHeight="1">
      <c r="AB424" s="2"/>
      <c r="AD424" s="3"/>
      <c r="AE424" s="3"/>
    </row>
    <row r="425" spans="28:31" ht="14.25" customHeight="1">
      <c r="AB425" s="2"/>
      <c r="AD425" s="3"/>
      <c r="AE425" s="3"/>
    </row>
    <row r="426" spans="28:31" ht="14.25" customHeight="1">
      <c r="AB426" s="2"/>
      <c r="AD426" s="3"/>
      <c r="AE426" s="3"/>
    </row>
    <row r="427" spans="28:31" ht="14.25" customHeight="1">
      <c r="AB427" s="2"/>
      <c r="AD427" s="3"/>
      <c r="AE427" s="3"/>
    </row>
    <row r="428" spans="28:31" ht="14.25" customHeight="1">
      <c r="AB428" s="2"/>
      <c r="AD428" s="3"/>
      <c r="AE428" s="3"/>
    </row>
    <row r="429" spans="28:31" ht="14.25" customHeight="1">
      <c r="AB429" s="2"/>
      <c r="AD429" s="3"/>
      <c r="AE429" s="3"/>
    </row>
    <row r="430" spans="28:31" ht="14.25" customHeight="1">
      <c r="AB430" s="2"/>
      <c r="AD430" s="3"/>
      <c r="AE430" s="3"/>
    </row>
    <row r="431" spans="28:31" ht="14.25" customHeight="1">
      <c r="AB431" s="2"/>
      <c r="AD431" s="3"/>
      <c r="AE431" s="3"/>
    </row>
    <row r="432" spans="28:31" ht="14.25" customHeight="1">
      <c r="AB432" s="2"/>
      <c r="AD432" s="3"/>
      <c r="AE432" s="3"/>
    </row>
    <row r="433" spans="28:31" ht="14.25" customHeight="1">
      <c r="AB433" s="2"/>
      <c r="AD433" s="3"/>
      <c r="AE433" s="3"/>
    </row>
    <row r="434" spans="28:31" ht="14.25" customHeight="1">
      <c r="AB434" s="2"/>
      <c r="AD434" s="3"/>
      <c r="AE434" s="3"/>
    </row>
    <row r="435" spans="28:31" ht="14.25" customHeight="1">
      <c r="AB435" s="2"/>
      <c r="AD435" s="3"/>
      <c r="AE435" s="3"/>
    </row>
    <row r="436" spans="28:31" ht="14.25" customHeight="1">
      <c r="AB436" s="2"/>
      <c r="AD436" s="3"/>
      <c r="AE436" s="3"/>
    </row>
    <row r="437" spans="28:31" ht="14.25" customHeight="1">
      <c r="AB437" s="2"/>
      <c r="AD437" s="3"/>
      <c r="AE437" s="3"/>
    </row>
    <row r="438" spans="28:31" ht="14.25" customHeight="1">
      <c r="AB438" s="2"/>
      <c r="AD438" s="3"/>
      <c r="AE438" s="3"/>
    </row>
    <row r="439" spans="28:31" ht="14.25" customHeight="1">
      <c r="AB439" s="2"/>
      <c r="AD439" s="3"/>
      <c r="AE439" s="3"/>
    </row>
    <row r="440" spans="28:31" ht="14.25" customHeight="1">
      <c r="AB440" s="2"/>
      <c r="AD440" s="3"/>
      <c r="AE440" s="3"/>
    </row>
    <row r="441" spans="28:31" ht="14.25" customHeight="1">
      <c r="AB441" s="2"/>
      <c r="AD441" s="3"/>
      <c r="AE441" s="3"/>
    </row>
    <row r="442" spans="28:31" ht="14.25" customHeight="1">
      <c r="AB442" s="2"/>
      <c r="AD442" s="3"/>
      <c r="AE442" s="3"/>
    </row>
    <row r="443" spans="28:31" ht="14.25" customHeight="1">
      <c r="AB443" s="2"/>
      <c r="AD443" s="3"/>
      <c r="AE443" s="3"/>
    </row>
    <row r="444" spans="28:31" ht="14.25" customHeight="1">
      <c r="AB444" s="2"/>
      <c r="AD444" s="3"/>
      <c r="AE444" s="3"/>
    </row>
    <row r="445" spans="28:31" ht="14.25" customHeight="1">
      <c r="AB445" s="2"/>
      <c r="AD445" s="3"/>
      <c r="AE445" s="3"/>
    </row>
    <row r="446" spans="28:31" ht="14.25" customHeight="1">
      <c r="AB446" s="2"/>
      <c r="AD446" s="3"/>
      <c r="AE446" s="3"/>
    </row>
    <row r="447" spans="28:31" ht="14.25" customHeight="1">
      <c r="AB447" s="2"/>
      <c r="AD447" s="3"/>
      <c r="AE447" s="3"/>
    </row>
    <row r="448" spans="28:31" ht="14.25" customHeight="1">
      <c r="AB448" s="2"/>
      <c r="AD448" s="3"/>
      <c r="AE448" s="3"/>
    </row>
    <row r="449" spans="28:31" ht="14.25" customHeight="1">
      <c r="AB449" s="2"/>
      <c r="AD449" s="3"/>
      <c r="AE449" s="3"/>
    </row>
    <row r="450" spans="28:31" ht="14.25" customHeight="1">
      <c r="AB450" s="2"/>
      <c r="AD450" s="3"/>
      <c r="AE450" s="3"/>
    </row>
    <row r="451" spans="28:31" ht="14.25" customHeight="1">
      <c r="AB451" s="2"/>
      <c r="AD451" s="3"/>
      <c r="AE451" s="3"/>
    </row>
    <row r="452" spans="28:31" ht="14.25" customHeight="1">
      <c r="AB452" s="2"/>
      <c r="AD452" s="3"/>
      <c r="AE452" s="3"/>
    </row>
    <row r="453" spans="28:31" ht="14.25" customHeight="1">
      <c r="AB453" s="2"/>
      <c r="AD453" s="3"/>
      <c r="AE453" s="3"/>
    </row>
    <row r="454" spans="28:31" ht="14.25" customHeight="1">
      <c r="AB454" s="2"/>
      <c r="AD454" s="3"/>
      <c r="AE454" s="3"/>
    </row>
    <row r="455" spans="28:31" ht="14.25" customHeight="1">
      <c r="AB455" s="2"/>
      <c r="AD455" s="3"/>
      <c r="AE455" s="3"/>
    </row>
    <row r="456" spans="28:31" ht="14.25" customHeight="1">
      <c r="AB456" s="2"/>
      <c r="AD456" s="3"/>
      <c r="AE456" s="3"/>
    </row>
    <row r="457" spans="28:31" ht="14.25" customHeight="1">
      <c r="AB457" s="2"/>
      <c r="AD457" s="3"/>
      <c r="AE457" s="3"/>
    </row>
    <row r="458" spans="28:31" ht="14.25" customHeight="1">
      <c r="AB458" s="2"/>
      <c r="AD458" s="3"/>
      <c r="AE458" s="3"/>
    </row>
    <row r="459" spans="28:31" ht="14.25" customHeight="1">
      <c r="AB459" s="2"/>
      <c r="AD459" s="3"/>
      <c r="AE459" s="3"/>
    </row>
    <row r="460" spans="28:31" ht="14.25" customHeight="1">
      <c r="AB460" s="2"/>
      <c r="AD460" s="3"/>
      <c r="AE460" s="3"/>
    </row>
    <row r="461" spans="28:31" ht="14.25" customHeight="1">
      <c r="AB461" s="2"/>
      <c r="AD461" s="3"/>
      <c r="AE461" s="3"/>
    </row>
    <row r="462" spans="28:31" ht="14.25" customHeight="1">
      <c r="AB462" s="2"/>
      <c r="AD462" s="3"/>
      <c r="AE462" s="3"/>
    </row>
    <row r="463" spans="28:31" ht="14.25" customHeight="1">
      <c r="AB463" s="2"/>
      <c r="AD463" s="3"/>
      <c r="AE463" s="3"/>
    </row>
    <row r="464" spans="28:31" ht="14.25" customHeight="1">
      <c r="AB464" s="2"/>
      <c r="AD464" s="3"/>
      <c r="AE464" s="3"/>
    </row>
    <row r="465" spans="28:31" ht="14.25" customHeight="1">
      <c r="AB465" s="2"/>
      <c r="AD465" s="3"/>
      <c r="AE465" s="3"/>
    </row>
    <row r="466" spans="28:31" ht="14.25" customHeight="1">
      <c r="AB466" s="2"/>
      <c r="AD466" s="3"/>
      <c r="AE466" s="3"/>
    </row>
    <row r="467" spans="28:31" ht="14.25" customHeight="1">
      <c r="AB467" s="2"/>
      <c r="AD467" s="3"/>
      <c r="AE467" s="3"/>
    </row>
    <row r="468" spans="28:31" ht="14.25" customHeight="1">
      <c r="AB468" s="2"/>
      <c r="AD468" s="3"/>
      <c r="AE468" s="3"/>
    </row>
    <row r="469" spans="28:31" ht="14.25" customHeight="1">
      <c r="AB469" s="2"/>
      <c r="AD469" s="3"/>
      <c r="AE469" s="3"/>
    </row>
    <row r="470" spans="28:31" ht="14.25" customHeight="1">
      <c r="AB470" s="2"/>
      <c r="AD470" s="3"/>
      <c r="AE470" s="3"/>
    </row>
    <row r="471" spans="28:31" ht="14.25" customHeight="1">
      <c r="AB471" s="2"/>
      <c r="AD471" s="3"/>
      <c r="AE471" s="3"/>
    </row>
    <row r="472" spans="28:31" ht="14.25" customHeight="1">
      <c r="AB472" s="2"/>
      <c r="AD472" s="3"/>
      <c r="AE472" s="3"/>
    </row>
    <row r="473" spans="28:31" ht="14.25" customHeight="1">
      <c r="AB473" s="2"/>
      <c r="AD473" s="3"/>
      <c r="AE473" s="3"/>
    </row>
    <row r="474" spans="28:31" ht="14.25" customHeight="1">
      <c r="AB474" s="2"/>
      <c r="AD474" s="3"/>
      <c r="AE474" s="3"/>
    </row>
    <row r="475" spans="28:31" ht="14.25" customHeight="1">
      <c r="AB475" s="2"/>
      <c r="AD475" s="3"/>
      <c r="AE475" s="3"/>
    </row>
    <row r="476" spans="28:31" ht="14.25" customHeight="1">
      <c r="AB476" s="2"/>
      <c r="AD476" s="3"/>
      <c r="AE476" s="3"/>
    </row>
    <row r="477" spans="28:31" ht="14.25" customHeight="1">
      <c r="AB477" s="2"/>
      <c r="AD477" s="3"/>
      <c r="AE477" s="3"/>
    </row>
    <row r="478" spans="28:31" ht="14.25" customHeight="1">
      <c r="AB478" s="2"/>
      <c r="AD478" s="3"/>
      <c r="AE478" s="3"/>
    </row>
    <row r="479" spans="28:31" ht="14.25" customHeight="1">
      <c r="AB479" s="2"/>
      <c r="AD479" s="3"/>
      <c r="AE479" s="3"/>
    </row>
    <row r="480" spans="28:31" ht="14.25" customHeight="1">
      <c r="AB480" s="2"/>
      <c r="AD480" s="3"/>
      <c r="AE480" s="3"/>
    </row>
    <row r="481" spans="28:31" ht="14.25" customHeight="1">
      <c r="AB481" s="2"/>
      <c r="AD481" s="3"/>
      <c r="AE481" s="3"/>
    </row>
    <row r="482" spans="28:31" ht="14.25" customHeight="1">
      <c r="AB482" s="2"/>
      <c r="AD482" s="3"/>
      <c r="AE482" s="3"/>
    </row>
    <row r="483" spans="28:31" ht="14.25" customHeight="1">
      <c r="AB483" s="2"/>
      <c r="AD483" s="3"/>
      <c r="AE483" s="3"/>
    </row>
    <row r="484" spans="28:31" ht="14.25" customHeight="1">
      <c r="AB484" s="2"/>
      <c r="AD484" s="3"/>
      <c r="AE484" s="3"/>
    </row>
    <row r="485" spans="28:31" ht="14.25" customHeight="1">
      <c r="AB485" s="2"/>
      <c r="AD485" s="3"/>
      <c r="AE485" s="3"/>
    </row>
    <row r="486" spans="28:31" ht="14.25" customHeight="1">
      <c r="AB486" s="2"/>
      <c r="AD486" s="3"/>
      <c r="AE486" s="3"/>
    </row>
    <row r="487" spans="28:31" ht="14.25" customHeight="1">
      <c r="AB487" s="2"/>
      <c r="AD487" s="3"/>
      <c r="AE487" s="3"/>
    </row>
    <row r="488" spans="28:31" ht="14.25" customHeight="1">
      <c r="AB488" s="2"/>
      <c r="AD488" s="3"/>
      <c r="AE488" s="3"/>
    </row>
    <row r="489" spans="28:31" ht="14.25" customHeight="1">
      <c r="AB489" s="2"/>
      <c r="AD489" s="3"/>
      <c r="AE489" s="3"/>
    </row>
    <row r="490" spans="28:31" ht="14.25" customHeight="1">
      <c r="AB490" s="2"/>
      <c r="AD490" s="3"/>
      <c r="AE490" s="3"/>
    </row>
    <row r="491" spans="28:31" ht="14.25" customHeight="1">
      <c r="AB491" s="2"/>
      <c r="AD491" s="3"/>
      <c r="AE491" s="3"/>
    </row>
    <row r="492" spans="28:31" ht="14.25" customHeight="1">
      <c r="AB492" s="2"/>
      <c r="AD492" s="3"/>
      <c r="AE492" s="3"/>
    </row>
    <row r="493" spans="28:31" ht="14.25" customHeight="1">
      <c r="AB493" s="2"/>
      <c r="AD493" s="3"/>
      <c r="AE493" s="3"/>
    </row>
    <row r="494" spans="28:31" ht="14.25" customHeight="1">
      <c r="AB494" s="2"/>
      <c r="AD494" s="3"/>
      <c r="AE494" s="3"/>
    </row>
    <row r="495" spans="28:31" ht="14.25" customHeight="1">
      <c r="AB495" s="2"/>
      <c r="AD495" s="3"/>
      <c r="AE495" s="3"/>
    </row>
    <row r="496" spans="28:31" ht="14.25" customHeight="1">
      <c r="AB496" s="2"/>
      <c r="AD496" s="3"/>
      <c r="AE496" s="3"/>
    </row>
    <row r="497" spans="28:31" ht="14.25" customHeight="1">
      <c r="AB497" s="2"/>
      <c r="AD497" s="3"/>
      <c r="AE497" s="3"/>
    </row>
    <row r="498" spans="28:31" ht="14.25" customHeight="1">
      <c r="AB498" s="2"/>
      <c r="AD498" s="3"/>
      <c r="AE498" s="3"/>
    </row>
    <row r="499" spans="28:31" ht="14.25" customHeight="1">
      <c r="AB499" s="2"/>
      <c r="AD499" s="3"/>
      <c r="AE499" s="3"/>
    </row>
    <row r="500" spans="28:31" ht="14.25" customHeight="1">
      <c r="AB500" s="2"/>
      <c r="AD500" s="3"/>
      <c r="AE500" s="3"/>
    </row>
    <row r="501" spans="28:31" ht="14.25" customHeight="1">
      <c r="AB501" s="2"/>
      <c r="AD501" s="3"/>
      <c r="AE501" s="3"/>
    </row>
    <row r="502" spans="28:31" ht="14.25" customHeight="1">
      <c r="AB502" s="2"/>
      <c r="AD502" s="3"/>
      <c r="AE502" s="3"/>
    </row>
    <row r="503" spans="28:31" ht="14.25" customHeight="1">
      <c r="AB503" s="2"/>
      <c r="AD503" s="3"/>
      <c r="AE503" s="3"/>
    </row>
    <row r="504" spans="28:31" ht="14.25" customHeight="1">
      <c r="AB504" s="2"/>
      <c r="AD504" s="3"/>
      <c r="AE504" s="3"/>
    </row>
    <row r="505" spans="28:31" ht="14.25" customHeight="1">
      <c r="AB505" s="2"/>
      <c r="AD505" s="3"/>
      <c r="AE505" s="3"/>
    </row>
    <row r="506" spans="28:31" ht="14.25" customHeight="1">
      <c r="AB506" s="2"/>
      <c r="AD506" s="3"/>
      <c r="AE506" s="3"/>
    </row>
    <row r="507" spans="28:31" ht="14.25" customHeight="1">
      <c r="AB507" s="2"/>
      <c r="AD507" s="3"/>
      <c r="AE507" s="3"/>
    </row>
    <row r="508" spans="28:31" ht="14.25" customHeight="1">
      <c r="AB508" s="2"/>
      <c r="AD508" s="3"/>
      <c r="AE508" s="3"/>
    </row>
    <row r="509" spans="28:31" ht="14.25" customHeight="1">
      <c r="AB509" s="2"/>
      <c r="AD509" s="3"/>
      <c r="AE509" s="3"/>
    </row>
    <row r="510" spans="28:31" ht="14.25" customHeight="1">
      <c r="AB510" s="2"/>
      <c r="AD510" s="3"/>
      <c r="AE510" s="3"/>
    </row>
    <row r="511" spans="28:31" ht="14.25" customHeight="1">
      <c r="AB511" s="2"/>
      <c r="AD511" s="3"/>
      <c r="AE511" s="3"/>
    </row>
    <row r="512" spans="28:31" ht="14.25" customHeight="1">
      <c r="AB512" s="2"/>
      <c r="AD512" s="3"/>
      <c r="AE512" s="3"/>
    </row>
    <row r="513" spans="28:31" ht="14.25" customHeight="1">
      <c r="AB513" s="2"/>
      <c r="AD513" s="3"/>
      <c r="AE513" s="3"/>
    </row>
    <row r="514" spans="28:31" ht="14.25" customHeight="1">
      <c r="AB514" s="2"/>
      <c r="AD514" s="3"/>
      <c r="AE514" s="3"/>
    </row>
    <row r="515" spans="28:31" ht="14.25" customHeight="1">
      <c r="AB515" s="2"/>
      <c r="AD515" s="3"/>
      <c r="AE515" s="3"/>
    </row>
    <row r="516" spans="28:31" ht="14.25" customHeight="1">
      <c r="AB516" s="2"/>
      <c r="AD516" s="3"/>
      <c r="AE516" s="3"/>
    </row>
    <row r="517" spans="28:31" ht="14.25" customHeight="1">
      <c r="AB517" s="2"/>
      <c r="AD517" s="3"/>
      <c r="AE517" s="3"/>
    </row>
    <row r="518" spans="28:31" ht="14.25" customHeight="1">
      <c r="AB518" s="2"/>
      <c r="AD518" s="3"/>
      <c r="AE518" s="3"/>
    </row>
    <row r="519" spans="28:31" ht="14.25" customHeight="1">
      <c r="AB519" s="2"/>
      <c r="AD519" s="3"/>
      <c r="AE519" s="3"/>
    </row>
    <row r="520" spans="28:31" ht="14.25" customHeight="1">
      <c r="AB520" s="2"/>
      <c r="AD520" s="3"/>
      <c r="AE520" s="3"/>
    </row>
    <row r="521" spans="28:31" ht="14.25" customHeight="1">
      <c r="AB521" s="2"/>
      <c r="AD521" s="3"/>
      <c r="AE521" s="3"/>
    </row>
    <row r="522" spans="28:31" ht="14.25" customHeight="1">
      <c r="AB522" s="2"/>
      <c r="AD522" s="3"/>
      <c r="AE522" s="3"/>
    </row>
    <row r="523" spans="28:31" ht="14.25" customHeight="1">
      <c r="AB523" s="2"/>
      <c r="AD523" s="3"/>
      <c r="AE523" s="3"/>
    </row>
    <row r="524" spans="28:31" ht="14.25" customHeight="1">
      <c r="AB524" s="2"/>
      <c r="AD524" s="3"/>
      <c r="AE524" s="3"/>
    </row>
    <row r="525" spans="28:31" ht="14.25" customHeight="1">
      <c r="AB525" s="2"/>
      <c r="AD525" s="3"/>
      <c r="AE525" s="3"/>
    </row>
    <row r="526" spans="28:31" ht="14.25" customHeight="1">
      <c r="AB526" s="2"/>
      <c r="AD526" s="3"/>
      <c r="AE526" s="3"/>
    </row>
    <row r="527" spans="28:31" ht="14.25" customHeight="1">
      <c r="AB527" s="2"/>
      <c r="AD527" s="3"/>
      <c r="AE527" s="3"/>
    </row>
    <row r="528" spans="28:31" ht="14.25" customHeight="1">
      <c r="AB528" s="2"/>
      <c r="AD528" s="3"/>
      <c r="AE528" s="3"/>
    </row>
    <row r="529" spans="28:31" ht="14.25" customHeight="1">
      <c r="AB529" s="2"/>
      <c r="AD529" s="3"/>
      <c r="AE529" s="3"/>
    </row>
    <row r="530" spans="28:31" ht="14.25" customHeight="1">
      <c r="AB530" s="2"/>
      <c r="AD530" s="3"/>
      <c r="AE530" s="3"/>
    </row>
    <row r="531" spans="28:31" ht="14.25" customHeight="1">
      <c r="AB531" s="2"/>
      <c r="AD531" s="3"/>
      <c r="AE531" s="3"/>
    </row>
    <row r="532" spans="28:31" ht="14.25" customHeight="1">
      <c r="AB532" s="2"/>
      <c r="AD532" s="3"/>
      <c r="AE532" s="3"/>
    </row>
    <row r="533" spans="28:31" ht="14.25" customHeight="1">
      <c r="AB533" s="2"/>
      <c r="AD533" s="3"/>
      <c r="AE533" s="3"/>
    </row>
    <row r="534" spans="28:31" ht="14.25" customHeight="1">
      <c r="AB534" s="2"/>
      <c r="AD534" s="3"/>
      <c r="AE534" s="3"/>
    </row>
    <row r="535" spans="28:31" ht="14.25" customHeight="1">
      <c r="AB535" s="2"/>
      <c r="AD535" s="3"/>
      <c r="AE535" s="3"/>
    </row>
    <row r="536" spans="28:31" ht="14.25" customHeight="1">
      <c r="AB536" s="2"/>
      <c r="AD536" s="3"/>
      <c r="AE536" s="3"/>
    </row>
    <row r="537" spans="28:31" ht="14.25" customHeight="1">
      <c r="AB537" s="2"/>
      <c r="AD537" s="3"/>
      <c r="AE537" s="3"/>
    </row>
    <row r="538" spans="28:31" ht="14.25" customHeight="1">
      <c r="AB538" s="2"/>
      <c r="AD538" s="3"/>
      <c r="AE538" s="3"/>
    </row>
    <row r="539" spans="28:31" ht="14.25" customHeight="1">
      <c r="AB539" s="2"/>
      <c r="AD539" s="3"/>
      <c r="AE539" s="3"/>
    </row>
    <row r="540" spans="28:31" ht="14.25" customHeight="1">
      <c r="AB540" s="2"/>
      <c r="AD540" s="3"/>
      <c r="AE540" s="3"/>
    </row>
    <row r="541" spans="28:31" ht="14.25" customHeight="1">
      <c r="AB541" s="2"/>
      <c r="AD541" s="3"/>
      <c r="AE541" s="3"/>
    </row>
    <row r="542" spans="28:31" ht="14.25" customHeight="1">
      <c r="AB542" s="2"/>
      <c r="AD542" s="3"/>
      <c r="AE542" s="3"/>
    </row>
    <row r="543" spans="28:31" ht="14.25" customHeight="1">
      <c r="AB543" s="2"/>
      <c r="AD543" s="3"/>
      <c r="AE543" s="3"/>
    </row>
    <row r="544" spans="28:31" ht="14.25" customHeight="1">
      <c r="AB544" s="2"/>
      <c r="AD544" s="3"/>
      <c r="AE544" s="3"/>
    </row>
    <row r="545" spans="28:31" ht="14.25" customHeight="1">
      <c r="AB545" s="2"/>
      <c r="AD545" s="3"/>
      <c r="AE545" s="3"/>
    </row>
    <row r="546" spans="28:31" ht="14.25" customHeight="1">
      <c r="AB546" s="2"/>
      <c r="AD546" s="3"/>
      <c r="AE546" s="3"/>
    </row>
    <row r="547" spans="28:31" ht="14.25" customHeight="1">
      <c r="AB547" s="2"/>
      <c r="AD547" s="3"/>
      <c r="AE547" s="3"/>
    </row>
    <row r="548" spans="28:31" ht="14.25" customHeight="1">
      <c r="AB548" s="2"/>
      <c r="AD548" s="3"/>
      <c r="AE548" s="3"/>
    </row>
    <row r="549" spans="28:31" ht="14.25" customHeight="1">
      <c r="AB549" s="2"/>
      <c r="AD549" s="3"/>
      <c r="AE549" s="3"/>
    </row>
    <row r="550" spans="28:31" ht="14.25" customHeight="1">
      <c r="AB550" s="2"/>
      <c r="AD550" s="3"/>
      <c r="AE550" s="3"/>
    </row>
    <row r="551" spans="28:31" ht="14.25" customHeight="1">
      <c r="AB551" s="2"/>
      <c r="AD551" s="3"/>
      <c r="AE551" s="3"/>
    </row>
    <row r="552" spans="28:31" ht="14.25" customHeight="1">
      <c r="AB552" s="2"/>
      <c r="AD552" s="3"/>
      <c r="AE552" s="3"/>
    </row>
    <row r="553" spans="28:31" ht="14.25" customHeight="1">
      <c r="AB553" s="2"/>
      <c r="AD553" s="3"/>
      <c r="AE553" s="3"/>
    </row>
    <row r="554" spans="28:31" ht="14.25" customHeight="1">
      <c r="AB554" s="2"/>
      <c r="AD554" s="3"/>
      <c r="AE554" s="3"/>
    </row>
    <row r="555" spans="28:31" ht="14.25" customHeight="1">
      <c r="AB555" s="2"/>
      <c r="AD555" s="3"/>
      <c r="AE555" s="3"/>
    </row>
    <row r="556" spans="28:31" ht="14.25" customHeight="1">
      <c r="AB556" s="2"/>
      <c r="AD556" s="3"/>
      <c r="AE556" s="3"/>
    </row>
    <row r="557" spans="28:31" ht="14.25" customHeight="1">
      <c r="AB557" s="2"/>
      <c r="AD557" s="3"/>
      <c r="AE557" s="3"/>
    </row>
    <row r="558" spans="28:31" ht="14.25" customHeight="1">
      <c r="AB558" s="2"/>
      <c r="AD558" s="3"/>
      <c r="AE558" s="3"/>
    </row>
    <row r="559" spans="28:31" ht="14.25" customHeight="1">
      <c r="AB559" s="2"/>
      <c r="AD559" s="3"/>
      <c r="AE559" s="3"/>
    </row>
    <row r="560" spans="28:31" ht="14.25" customHeight="1">
      <c r="AB560" s="2"/>
      <c r="AD560" s="3"/>
      <c r="AE560" s="3"/>
    </row>
    <row r="561" spans="28:31" ht="14.25" customHeight="1">
      <c r="AB561" s="2"/>
      <c r="AD561" s="3"/>
      <c r="AE561" s="3"/>
    </row>
    <row r="562" spans="28:31" ht="14.25" customHeight="1">
      <c r="AB562" s="2"/>
      <c r="AD562" s="3"/>
      <c r="AE562" s="3"/>
    </row>
    <row r="563" spans="28:31" ht="14.25" customHeight="1">
      <c r="AB563" s="2"/>
      <c r="AD563" s="3"/>
      <c r="AE563" s="3"/>
    </row>
    <row r="564" spans="28:31" ht="14.25" customHeight="1">
      <c r="AB564" s="2"/>
      <c r="AD564" s="3"/>
      <c r="AE564" s="3"/>
    </row>
    <row r="565" spans="28:31" ht="14.25" customHeight="1">
      <c r="AB565" s="2"/>
      <c r="AD565" s="3"/>
      <c r="AE565" s="3"/>
    </row>
    <row r="566" spans="28:31" ht="14.25" customHeight="1">
      <c r="AB566" s="2"/>
      <c r="AD566" s="3"/>
      <c r="AE566" s="3"/>
    </row>
    <row r="567" spans="28:31" ht="14.25" customHeight="1">
      <c r="AB567" s="2"/>
      <c r="AD567" s="3"/>
      <c r="AE567" s="3"/>
    </row>
    <row r="568" spans="28:31" ht="14.25" customHeight="1">
      <c r="AB568" s="2"/>
      <c r="AD568" s="3"/>
      <c r="AE568" s="3"/>
    </row>
    <row r="569" spans="28:31" ht="14.25" customHeight="1">
      <c r="AB569" s="2"/>
      <c r="AD569" s="3"/>
      <c r="AE569" s="3"/>
    </row>
    <row r="570" spans="28:31" ht="14.25" customHeight="1">
      <c r="AB570" s="2"/>
      <c r="AD570" s="3"/>
      <c r="AE570" s="3"/>
    </row>
    <row r="571" spans="28:31" ht="14.25" customHeight="1">
      <c r="AB571" s="2"/>
      <c r="AD571" s="3"/>
      <c r="AE571" s="3"/>
    </row>
    <row r="572" spans="28:31" ht="14.25" customHeight="1">
      <c r="AB572" s="2"/>
      <c r="AD572" s="3"/>
      <c r="AE572" s="3"/>
    </row>
    <row r="573" spans="28:31" ht="14.25" customHeight="1">
      <c r="AB573" s="2"/>
      <c r="AD573" s="3"/>
      <c r="AE573" s="3"/>
    </row>
    <row r="574" spans="28:31" ht="14.25" customHeight="1">
      <c r="AB574" s="2"/>
      <c r="AD574" s="3"/>
      <c r="AE574" s="3"/>
    </row>
    <row r="575" spans="28:31" ht="14.25" customHeight="1">
      <c r="AB575" s="2"/>
      <c r="AD575" s="3"/>
      <c r="AE575" s="3"/>
    </row>
    <row r="576" spans="28:31" ht="14.25" customHeight="1">
      <c r="AB576" s="2"/>
      <c r="AD576" s="3"/>
      <c r="AE576" s="3"/>
    </row>
    <row r="577" spans="28:31" ht="14.25" customHeight="1">
      <c r="AB577" s="2"/>
      <c r="AD577" s="3"/>
      <c r="AE577" s="3"/>
    </row>
    <row r="578" spans="28:31" ht="14.25" customHeight="1">
      <c r="AB578" s="2"/>
      <c r="AD578" s="3"/>
      <c r="AE578" s="3"/>
    </row>
    <row r="579" spans="28:31" ht="14.25" customHeight="1">
      <c r="AB579" s="2"/>
      <c r="AD579" s="3"/>
      <c r="AE579" s="3"/>
    </row>
    <row r="580" spans="28:31" ht="14.25" customHeight="1">
      <c r="AB580" s="2"/>
      <c r="AD580" s="3"/>
      <c r="AE580" s="3"/>
    </row>
    <row r="581" spans="28:31" ht="14.25" customHeight="1">
      <c r="AB581" s="2"/>
      <c r="AD581" s="3"/>
      <c r="AE581" s="3"/>
    </row>
    <row r="582" spans="28:31" ht="14.25" customHeight="1">
      <c r="AB582" s="2"/>
      <c r="AD582" s="3"/>
      <c r="AE582" s="3"/>
    </row>
    <row r="583" spans="28:31" ht="14.25" customHeight="1">
      <c r="AB583" s="2"/>
      <c r="AD583" s="3"/>
      <c r="AE583" s="3"/>
    </row>
    <row r="584" spans="28:31" ht="14.25" customHeight="1">
      <c r="AB584" s="2"/>
      <c r="AD584" s="3"/>
      <c r="AE584" s="3"/>
    </row>
    <row r="585" spans="28:31" ht="14.25" customHeight="1">
      <c r="AB585" s="2"/>
      <c r="AD585" s="3"/>
      <c r="AE585" s="3"/>
    </row>
    <row r="586" spans="28:31" ht="14.25" customHeight="1">
      <c r="AB586" s="2"/>
      <c r="AD586" s="3"/>
      <c r="AE586" s="3"/>
    </row>
    <row r="587" spans="28:31" ht="14.25" customHeight="1">
      <c r="AB587" s="2"/>
      <c r="AD587" s="3"/>
      <c r="AE587" s="3"/>
    </row>
    <row r="588" spans="28:31" ht="14.25" customHeight="1">
      <c r="AB588" s="2"/>
      <c r="AD588" s="3"/>
      <c r="AE588" s="3"/>
    </row>
    <row r="589" spans="28:31" ht="14.25" customHeight="1">
      <c r="AB589" s="2"/>
      <c r="AD589" s="3"/>
      <c r="AE589" s="3"/>
    </row>
    <row r="590" spans="28:31" ht="14.25" customHeight="1">
      <c r="AB590" s="2"/>
      <c r="AD590" s="3"/>
      <c r="AE590" s="3"/>
    </row>
    <row r="591" spans="28:31" ht="14.25" customHeight="1">
      <c r="AB591" s="2"/>
      <c r="AD591" s="3"/>
      <c r="AE591" s="3"/>
    </row>
    <row r="592" spans="28:31" ht="14.25" customHeight="1">
      <c r="AB592" s="2"/>
      <c r="AD592" s="3"/>
      <c r="AE592" s="3"/>
    </row>
    <row r="593" spans="28:31" ht="14.25" customHeight="1">
      <c r="AB593" s="2"/>
      <c r="AD593" s="3"/>
      <c r="AE593" s="3"/>
    </row>
    <row r="594" spans="28:31" ht="14.25" customHeight="1">
      <c r="AB594" s="2"/>
      <c r="AD594" s="3"/>
      <c r="AE594" s="3"/>
    </row>
    <row r="595" spans="28:31" ht="14.25" customHeight="1">
      <c r="AB595" s="2"/>
      <c r="AD595" s="3"/>
      <c r="AE595" s="3"/>
    </row>
    <row r="596" spans="28:31" ht="14.25" customHeight="1">
      <c r="AB596" s="2"/>
      <c r="AD596" s="3"/>
      <c r="AE596" s="3"/>
    </row>
    <row r="597" spans="28:31" ht="14.25" customHeight="1">
      <c r="AB597" s="2"/>
      <c r="AD597" s="3"/>
      <c r="AE597" s="3"/>
    </row>
    <row r="598" spans="28:31" ht="14.25" customHeight="1">
      <c r="AB598" s="2"/>
      <c r="AD598" s="3"/>
      <c r="AE598" s="3"/>
    </row>
    <row r="599" spans="28:31" ht="14.25" customHeight="1">
      <c r="AB599" s="2"/>
      <c r="AD599" s="3"/>
      <c r="AE599" s="3"/>
    </row>
    <row r="600" spans="28:31" ht="14.25" customHeight="1">
      <c r="AB600" s="2"/>
      <c r="AD600" s="3"/>
      <c r="AE600" s="3"/>
    </row>
    <row r="601" spans="28:31" ht="14.25" customHeight="1">
      <c r="AB601" s="2"/>
      <c r="AD601" s="3"/>
      <c r="AE601" s="3"/>
    </row>
    <row r="602" spans="28:31" ht="14.25" customHeight="1">
      <c r="AB602" s="2"/>
      <c r="AD602" s="3"/>
      <c r="AE602" s="3"/>
    </row>
    <row r="603" spans="28:31" ht="14.25" customHeight="1">
      <c r="AB603" s="2"/>
      <c r="AD603" s="3"/>
      <c r="AE603" s="3"/>
    </row>
    <row r="604" spans="28:31" ht="14.25" customHeight="1">
      <c r="AB604" s="2"/>
      <c r="AD604" s="3"/>
      <c r="AE604" s="3"/>
    </row>
    <row r="605" spans="28:31" ht="14.25" customHeight="1">
      <c r="AB605" s="2"/>
      <c r="AD605" s="3"/>
      <c r="AE605" s="3"/>
    </row>
    <row r="606" spans="28:31" ht="14.25" customHeight="1">
      <c r="AB606" s="2"/>
      <c r="AD606" s="3"/>
      <c r="AE606" s="3"/>
    </row>
    <row r="607" spans="28:31" ht="14.25" customHeight="1">
      <c r="AB607" s="2"/>
      <c r="AD607" s="3"/>
      <c r="AE607" s="3"/>
    </row>
    <row r="608" spans="28:31" ht="14.25" customHeight="1">
      <c r="AB608" s="2"/>
      <c r="AD608" s="3"/>
      <c r="AE608" s="3"/>
    </row>
    <row r="609" spans="28:31" ht="14.25" customHeight="1">
      <c r="AB609" s="2"/>
      <c r="AD609" s="3"/>
      <c r="AE609" s="3"/>
    </row>
    <row r="610" spans="28:31" ht="14.25" customHeight="1">
      <c r="AB610" s="2"/>
      <c r="AD610" s="3"/>
      <c r="AE610" s="3"/>
    </row>
    <row r="611" spans="28:31" ht="14.25" customHeight="1">
      <c r="AB611" s="2"/>
      <c r="AD611" s="3"/>
      <c r="AE611" s="3"/>
    </row>
    <row r="612" spans="28:31" ht="14.25" customHeight="1">
      <c r="AB612" s="2"/>
      <c r="AD612" s="3"/>
      <c r="AE612" s="3"/>
    </row>
    <row r="613" spans="28:31" ht="14.25" customHeight="1">
      <c r="AB613" s="2"/>
      <c r="AD613" s="3"/>
      <c r="AE613" s="3"/>
    </row>
    <row r="614" spans="28:31" ht="14.25" customHeight="1">
      <c r="AB614" s="2"/>
      <c r="AD614" s="3"/>
      <c r="AE614" s="3"/>
    </row>
    <row r="615" spans="28:31" ht="14.25" customHeight="1">
      <c r="AB615" s="2"/>
      <c r="AD615" s="3"/>
      <c r="AE615" s="3"/>
    </row>
    <row r="616" spans="28:31" ht="14.25" customHeight="1">
      <c r="AB616" s="2"/>
      <c r="AD616" s="3"/>
      <c r="AE616" s="3"/>
    </row>
    <row r="617" spans="28:31" ht="14.25" customHeight="1">
      <c r="AB617" s="2"/>
      <c r="AD617" s="3"/>
      <c r="AE617" s="3"/>
    </row>
    <row r="618" spans="28:31" ht="14.25" customHeight="1">
      <c r="AB618" s="2"/>
      <c r="AD618" s="3"/>
      <c r="AE618" s="3"/>
    </row>
    <row r="619" spans="28:31" ht="14.25" customHeight="1">
      <c r="AB619" s="2"/>
      <c r="AD619" s="3"/>
      <c r="AE619" s="3"/>
    </row>
    <row r="620" spans="28:31" ht="14.25" customHeight="1">
      <c r="AB620" s="2"/>
      <c r="AD620" s="3"/>
      <c r="AE620" s="3"/>
    </row>
    <row r="621" spans="28:31" ht="14.25" customHeight="1">
      <c r="AB621" s="2"/>
      <c r="AD621" s="3"/>
      <c r="AE621" s="3"/>
    </row>
    <row r="622" spans="28:31" ht="14.25" customHeight="1">
      <c r="AB622" s="2"/>
      <c r="AD622" s="3"/>
      <c r="AE622" s="3"/>
    </row>
    <row r="623" spans="28:31" ht="14.25" customHeight="1">
      <c r="AB623" s="2"/>
      <c r="AD623" s="3"/>
      <c r="AE623" s="3"/>
    </row>
    <row r="624" spans="28:31" ht="14.25" customHeight="1">
      <c r="AB624" s="2"/>
      <c r="AD624" s="3"/>
      <c r="AE624" s="3"/>
    </row>
    <row r="625" spans="28:31" ht="14.25" customHeight="1">
      <c r="AB625" s="2"/>
      <c r="AD625" s="3"/>
      <c r="AE625" s="3"/>
    </row>
    <row r="626" spans="28:31" ht="14.25" customHeight="1">
      <c r="AB626" s="2"/>
      <c r="AD626" s="3"/>
      <c r="AE626" s="3"/>
    </row>
    <row r="627" spans="28:31" ht="14.25" customHeight="1">
      <c r="AB627" s="2"/>
      <c r="AD627" s="3"/>
      <c r="AE627" s="3"/>
    </row>
    <row r="628" spans="28:31" ht="14.25" customHeight="1">
      <c r="AB628" s="2"/>
      <c r="AD628" s="3"/>
      <c r="AE628" s="3"/>
    </row>
    <row r="629" spans="28:31" ht="14.25" customHeight="1">
      <c r="AB629" s="2"/>
      <c r="AD629" s="3"/>
      <c r="AE629" s="3"/>
    </row>
    <row r="630" spans="28:31" ht="14.25" customHeight="1">
      <c r="AB630" s="2"/>
      <c r="AD630" s="3"/>
      <c r="AE630" s="3"/>
    </row>
    <row r="631" spans="28:31" ht="14.25" customHeight="1">
      <c r="AB631" s="2"/>
      <c r="AD631" s="3"/>
      <c r="AE631" s="3"/>
    </row>
    <row r="632" spans="28:31" ht="14.25" customHeight="1">
      <c r="AB632" s="2"/>
      <c r="AD632" s="3"/>
      <c r="AE632" s="3"/>
    </row>
    <row r="633" spans="28:31" ht="14.25" customHeight="1">
      <c r="AB633" s="2"/>
      <c r="AD633" s="3"/>
      <c r="AE633" s="3"/>
    </row>
    <row r="634" spans="28:31" ht="14.25" customHeight="1">
      <c r="AB634" s="2"/>
      <c r="AD634" s="3"/>
      <c r="AE634" s="3"/>
    </row>
    <row r="635" spans="28:31" ht="14.25" customHeight="1">
      <c r="AB635" s="2"/>
      <c r="AD635" s="3"/>
      <c r="AE635" s="3"/>
    </row>
    <row r="636" spans="28:31" ht="14.25" customHeight="1">
      <c r="AB636" s="2"/>
      <c r="AD636" s="3"/>
      <c r="AE636" s="3"/>
    </row>
    <row r="637" spans="28:31" ht="14.25" customHeight="1">
      <c r="AB637" s="2"/>
      <c r="AD637" s="3"/>
      <c r="AE637" s="3"/>
    </row>
    <row r="638" spans="28:31" ht="14.25" customHeight="1">
      <c r="AB638" s="2"/>
      <c r="AD638" s="3"/>
      <c r="AE638" s="3"/>
    </row>
    <row r="639" spans="28:31" ht="14.25" customHeight="1">
      <c r="AB639" s="2"/>
      <c r="AD639" s="3"/>
      <c r="AE639" s="3"/>
    </row>
    <row r="640" spans="28:31" ht="14.25" customHeight="1">
      <c r="AB640" s="2"/>
      <c r="AD640" s="3"/>
      <c r="AE640" s="3"/>
    </row>
    <row r="641" spans="28:31" ht="14.25" customHeight="1">
      <c r="AB641" s="2"/>
      <c r="AD641" s="3"/>
      <c r="AE641" s="3"/>
    </row>
    <row r="642" spans="28:31" ht="14.25" customHeight="1">
      <c r="AB642" s="2"/>
      <c r="AD642" s="3"/>
      <c r="AE642" s="3"/>
    </row>
    <row r="643" spans="28:31" ht="14.25" customHeight="1">
      <c r="AB643" s="2"/>
      <c r="AD643" s="3"/>
      <c r="AE643" s="3"/>
    </row>
    <row r="644" spans="28:31" ht="14.25" customHeight="1">
      <c r="AB644" s="2"/>
      <c r="AD644" s="3"/>
      <c r="AE644" s="3"/>
    </row>
    <row r="645" spans="28:31" ht="14.25" customHeight="1">
      <c r="AB645" s="2"/>
      <c r="AD645" s="3"/>
      <c r="AE645" s="3"/>
    </row>
    <row r="646" spans="28:31" ht="14.25" customHeight="1">
      <c r="AB646" s="2"/>
      <c r="AD646" s="3"/>
      <c r="AE646" s="3"/>
    </row>
    <row r="647" spans="28:31" ht="14.25" customHeight="1">
      <c r="AB647" s="2"/>
      <c r="AD647" s="3"/>
      <c r="AE647" s="3"/>
    </row>
    <row r="648" spans="28:31" ht="14.25" customHeight="1">
      <c r="AB648" s="2"/>
      <c r="AD648" s="3"/>
      <c r="AE648" s="3"/>
    </row>
    <row r="649" spans="28:31" ht="14.25" customHeight="1">
      <c r="AB649" s="2"/>
      <c r="AD649" s="3"/>
      <c r="AE649" s="3"/>
    </row>
    <row r="650" spans="28:31" ht="14.25" customHeight="1">
      <c r="AB650" s="2"/>
      <c r="AD650" s="3"/>
      <c r="AE650" s="3"/>
    </row>
    <row r="651" spans="28:31" ht="14.25" customHeight="1">
      <c r="AB651" s="2"/>
      <c r="AD651" s="3"/>
      <c r="AE651" s="3"/>
    </row>
    <row r="652" spans="28:31" ht="14.25" customHeight="1">
      <c r="AB652" s="2"/>
      <c r="AD652" s="3"/>
      <c r="AE652" s="3"/>
    </row>
    <row r="653" spans="28:31" ht="14.25" customHeight="1">
      <c r="AB653" s="2"/>
      <c r="AD653" s="3"/>
      <c r="AE653" s="3"/>
    </row>
    <row r="654" spans="28:31" ht="14.25" customHeight="1">
      <c r="AB654" s="2"/>
      <c r="AD654" s="3"/>
      <c r="AE654" s="3"/>
    </row>
    <row r="655" spans="28:31" ht="14.25" customHeight="1">
      <c r="AB655" s="2"/>
      <c r="AD655" s="3"/>
      <c r="AE655" s="3"/>
    </row>
    <row r="656" spans="28:31" ht="14.25" customHeight="1">
      <c r="AB656" s="2"/>
      <c r="AD656" s="3"/>
      <c r="AE656" s="3"/>
    </row>
    <row r="657" spans="28:31" ht="14.25" customHeight="1">
      <c r="AB657" s="2"/>
      <c r="AD657" s="3"/>
      <c r="AE657" s="3"/>
    </row>
    <row r="658" spans="28:31" ht="14.25" customHeight="1">
      <c r="AB658" s="2"/>
      <c r="AD658" s="3"/>
      <c r="AE658" s="3"/>
    </row>
    <row r="659" spans="28:31" ht="14.25" customHeight="1">
      <c r="AB659" s="2"/>
      <c r="AD659" s="3"/>
      <c r="AE659" s="3"/>
    </row>
    <row r="660" spans="28:31" ht="14.25" customHeight="1">
      <c r="AB660" s="2"/>
      <c r="AD660" s="3"/>
      <c r="AE660" s="3"/>
    </row>
    <row r="661" spans="28:31" ht="14.25" customHeight="1">
      <c r="AB661" s="2"/>
      <c r="AD661" s="3"/>
      <c r="AE661" s="3"/>
    </row>
    <row r="662" spans="28:31" ht="14.25" customHeight="1">
      <c r="AB662" s="2"/>
      <c r="AD662" s="3"/>
      <c r="AE662" s="3"/>
    </row>
    <row r="663" spans="28:31" ht="14.25" customHeight="1">
      <c r="AB663" s="2"/>
      <c r="AD663" s="3"/>
      <c r="AE663" s="3"/>
    </row>
    <row r="664" spans="28:31" ht="14.25" customHeight="1">
      <c r="AB664" s="2"/>
      <c r="AD664" s="3"/>
      <c r="AE664" s="3"/>
    </row>
    <row r="665" spans="28:31" ht="14.25" customHeight="1">
      <c r="AB665" s="2"/>
      <c r="AD665" s="3"/>
      <c r="AE665" s="3"/>
    </row>
    <row r="666" spans="28:31" ht="14.25" customHeight="1">
      <c r="AB666" s="2"/>
      <c r="AD666" s="3"/>
      <c r="AE666" s="3"/>
    </row>
    <row r="667" spans="28:31" ht="14.25" customHeight="1">
      <c r="AB667" s="2"/>
      <c r="AD667" s="3"/>
      <c r="AE667" s="3"/>
    </row>
    <row r="668" spans="28:31" ht="14.25" customHeight="1">
      <c r="AB668" s="2"/>
      <c r="AD668" s="3"/>
      <c r="AE668" s="3"/>
    </row>
    <row r="669" spans="28:31" ht="14.25" customHeight="1">
      <c r="AB669" s="2"/>
      <c r="AD669" s="3"/>
      <c r="AE669" s="3"/>
    </row>
    <row r="670" spans="28:31" ht="14.25" customHeight="1">
      <c r="AB670" s="2"/>
      <c r="AD670" s="3"/>
      <c r="AE670" s="3"/>
    </row>
    <row r="671" spans="28:31" ht="14.25" customHeight="1">
      <c r="AB671" s="2"/>
      <c r="AD671" s="3"/>
      <c r="AE671" s="3"/>
    </row>
    <row r="672" spans="28:31" ht="14.25" customHeight="1">
      <c r="AB672" s="2"/>
      <c r="AD672" s="3"/>
      <c r="AE672" s="3"/>
    </row>
    <row r="673" spans="28:31" ht="14.25" customHeight="1">
      <c r="AB673" s="2"/>
      <c r="AD673" s="3"/>
      <c r="AE673" s="3"/>
    </row>
    <row r="674" spans="28:31" ht="14.25" customHeight="1">
      <c r="AB674" s="2"/>
      <c r="AD674" s="3"/>
      <c r="AE674" s="3"/>
    </row>
    <row r="675" spans="28:31" ht="14.25" customHeight="1">
      <c r="AB675" s="2"/>
      <c r="AD675" s="3"/>
      <c r="AE675" s="3"/>
    </row>
    <row r="676" spans="28:31" ht="14.25" customHeight="1">
      <c r="AB676" s="2"/>
      <c r="AD676" s="3"/>
      <c r="AE676" s="3"/>
    </row>
    <row r="677" spans="28:31" ht="14.25" customHeight="1">
      <c r="AB677" s="2"/>
      <c r="AD677" s="3"/>
      <c r="AE677" s="3"/>
    </row>
    <row r="678" spans="28:31" ht="14.25" customHeight="1">
      <c r="AB678" s="2"/>
      <c r="AD678" s="3"/>
      <c r="AE678" s="3"/>
    </row>
    <row r="679" spans="28:31" ht="14.25" customHeight="1">
      <c r="AB679" s="2"/>
      <c r="AD679" s="3"/>
      <c r="AE679" s="3"/>
    </row>
    <row r="680" spans="28:31" ht="14.25" customHeight="1">
      <c r="AB680" s="2"/>
      <c r="AD680" s="3"/>
      <c r="AE680" s="3"/>
    </row>
    <row r="681" spans="28:31" ht="14.25" customHeight="1">
      <c r="AB681" s="2"/>
      <c r="AD681" s="3"/>
      <c r="AE681" s="3"/>
    </row>
    <row r="682" spans="28:31" ht="14.25" customHeight="1">
      <c r="AB682" s="2"/>
      <c r="AD682" s="3"/>
      <c r="AE682" s="3"/>
    </row>
    <row r="683" spans="28:31" ht="14.25" customHeight="1">
      <c r="AB683" s="2"/>
      <c r="AD683" s="3"/>
      <c r="AE683" s="3"/>
    </row>
    <row r="684" spans="28:31" ht="14.25" customHeight="1">
      <c r="AB684" s="2"/>
      <c r="AD684" s="3"/>
      <c r="AE684" s="3"/>
    </row>
    <row r="685" spans="28:31" ht="14.25" customHeight="1">
      <c r="AB685" s="2"/>
      <c r="AD685" s="3"/>
      <c r="AE685" s="3"/>
    </row>
    <row r="686" spans="28:31" ht="14.25" customHeight="1">
      <c r="AB686" s="2"/>
      <c r="AD686" s="3"/>
      <c r="AE686" s="3"/>
    </row>
    <row r="687" spans="28:31" ht="14.25" customHeight="1">
      <c r="AB687" s="2"/>
      <c r="AD687" s="3"/>
      <c r="AE687" s="3"/>
    </row>
    <row r="688" spans="28:31" ht="14.25" customHeight="1">
      <c r="AB688" s="2"/>
      <c r="AD688" s="3"/>
      <c r="AE688" s="3"/>
    </row>
    <row r="689" spans="28:31" ht="14.25" customHeight="1">
      <c r="AB689" s="2"/>
      <c r="AD689" s="3"/>
      <c r="AE689" s="3"/>
    </row>
    <row r="690" spans="28:31" ht="14.25" customHeight="1">
      <c r="AB690" s="2"/>
      <c r="AD690" s="3"/>
      <c r="AE690" s="3"/>
    </row>
    <row r="691" spans="28:31" ht="14.25" customHeight="1">
      <c r="AB691" s="2"/>
      <c r="AD691" s="3"/>
      <c r="AE691" s="3"/>
    </row>
    <row r="692" spans="28:31" ht="14.25" customHeight="1">
      <c r="AB692" s="2"/>
      <c r="AD692" s="3"/>
      <c r="AE692" s="3"/>
    </row>
    <row r="693" spans="28:31" ht="14.25" customHeight="1">
      <c r="AB693" s="2"/>
      <c r="AD693" s="3"/>
      <c r="AE693" s="3"/>
    </row>
    <row r="694" spans="28:31" ht="14.25" customHeight="1">
      <c r="AB694" s="2"/>
      <c r="AD694" s="3"/>
      <c r="AE694" s="3"/>
    </row>
    <row r="695" spans="28:31" ht="14.25" customHeight="1">
      <c r="AB695" s="2"/>
      <c r="AD695" s="3"/>
      <c r="AE695" s="3"/>
    </row>
    <row r="696" spans="28:31" ht="14.25" customHeight="1">
      <c r="AB696" s="2"/>
      <c r="AD696" s="3"/>
      <c r="AE696" s="3"/>
    </row>
    <row r="697" spans="28:31" ht="14.25" customHeight="1">
      <c r="AB697" s="2"/>
      <c r="AD697" s="3"/>
      <c r="AE697" s="3"/>
    </row>
    <row r="698" spans="28:31" ht="14.25" customHeight="1">
      <c r="AB698" s="2"/>
      <c r="AD698" s="3"/>
      <c r="AE698" s="3"/>
    </row>
    <row r="699" spans="28:31" ht="14.25" customHeight="1">
      <c r="AB699" s="2"/>
      <c r="AD699" s="3"/>
      <c r="AE699" s="3"/>
    </row>
    <row r="700" spans="28:31" ht="14.25" customHeight="1">
      <c r="AB700" s="2"/>
      <c r="AD700" s="3"/>
      <c r="AE700" s="3"/>
    </row>
    <row r="701" spans="28:31" ht="14.25" customHeight="1">
      <c r="AB701" s="2"/>
      <c r="AD701" s="3"/>
      <c r="AE701" s="3"/>
    </row>
    <row r="702" spans="28:31" ht="14.25" customHeight="1">
      <c r="AB702" s="2"/>
      <c r="AD702" s="3"/>
      <c r="AE702" s="3"/>
    </row>
    <row r="703" spans="28:31" ht="14.25" customHeight="1">
      <c r="AB703" s="2"/>
      <c r="AD703" s="3"/>
      <c r="AE703" s="3"/>
    </row>
    <row r="704" spans="28:31" ht="14.25" customHeight="1">
      <c r="AB704" s="2"/>
      <c r="AD704" s="3"/>
      <c r="AE704" s="3"/>
    </row>
    <row r="705" spans="28:31" ht="14.25" customHeight="1">
      <c r="AB705" s="2"/>
      <c r="AD705" s="3"/>
      <c r="AE705" s="3"/>
    </row>
    <row r="706" spans="28:31" ht="14.25" customHeight="1">
      <c r="AB706" s="2"/>
      <c r="AD706" s="3"/>
      <c r="AE706" s="3"/>
    </row>
    <row r="707" spans="28:31" ht="14.25" customHeight="1">
      <c r="AB707" s="2"/>
      <c r="AD707" s="3"/>
      <c r="AE707" s="3"/>
    </row>
    <row r="708" spans="28:31" ht="14.25" customHeight="1">
      <c r="AB708" s="2"/>
      <c r="AD708" s="3"/>
      <c r="AE708" s="3"/>
    </row>
    <row r="709" spans="28:31" ht="14.25" customHeight="1">
      <c r="AB709" s="2"/>
      <c r="AD709" s="3"/>
      <c r="AE709" s="3"/>
    </row>
    <row r="710" spans="28:31" ht="14.25" customHeight="1">
      <c r="AB710" s="2"/>
      <c r="AD710" s="3"/>
      <c r="AE710" s="3"/>
    </row>
    <row r="711" spans="28:31" ht="14.25" customHeight="1">
      <c r="AB711" s="2"/>
      <c r="AD711" s="3"/>
      <c r="AE711" s="3"/>
    </row>
    <row r="712" spans="28:31" ht="14.25" customHeight="1">
      <c r="AB712" s="2"/>
      <c r="AD712" s="3"/>
      <c r="AE712" s="3"/>
    </row>
    <row r="713" spans="28:31" ht="14.25" customHeight="1">
      <c r="AB713" s="2"/>
      <c r="AD713" s="3"/>
      <c r="AE713" s="3"/>
    </row>
    <row r="714" spans="28:31" ht="14.25" customHeight="1">
      <c r="AB714" s="2"/>
      <c r="AD714" s="3"/>
      <c r="AE714" s="3"/>
    </row>
    <row r="715" spans="28:31" ht="14.25" customHeight="1">
      <c r="AB715" s="2"/>
      <c r="AD715" s="3"/>
      <c r="AE715" s="3"/>
    </row>
    <row r="716" spans="28:31" ht="14.25" customHeight="1">
      <c r="AB716" s="2"/>
      <c r="AD716" s="3"/>
      <c r="AE716" s="3"/>
    </row>
    <row r="717" spans="28:31" ht="14.25" customHeight="1">
      <c r="AB717" s="2"/>
      <c r="AD717" s="3"/>
      <c r="AE717" s="3"/>
    </row>
    <row r="718" spans="28:31" ht="14.25" customHeight="1">
      <c r="AB718" s="2"/>
      <c r="AD718" s="3"/>
      <c r="AE718" s="3"/>
    </row>
    <row r="719" spans="28:31" ht="14.25" customHeight="1">
      <c r="AB719" s="2"/>
      <c r="AD719" s="3"/>
      <c r="AE719" s="3"/>
    </row>
    <row r="720" spans="28:31" ht="14.25" customHeight="1">
      <c r="AB720" s="2"/>
      <c r="AD720" s="3"/>
      <c r="AE720" s="3"/>
    </row>
    <row r="721" spans="28:31" ht="14.25" customHeight="1">
      <c r="AB721" s="2"/>
      <c r="AD721" s="3"/>
      <c r="AE721" s="3"/>
    </row>
    <row r="722" spans="28:31" ht="14.25" customHeight="1">
      <c r="AB722" s="2"/>
      <c r="AD722" s="3"/>
      <c r="AE722" s="3"/>
    </row>
    <row r="723" spans="28:31" ht="14.25" customHeight="1">
      <c r="AB723" s="2"/>
      <c r="AD723" s="3"/>
      <c r="AE723" s="3"/>
    </row>
    <row r="724" spans="28:31" ht="14.25" customHeight="1">
      <c r="AB724" s="2"/>
      <c r="AD724" s="3"/>
      <c r="AE724" s="3"/>
    </row>
    <row r="725" spans="28:31" ht="14.25" customHeight="1">
      <c r="AB725" s="2"/>
      <c r="AD725" s="3"/>
      <c r="AE725" s="3"/>
    </row>
    <row r="726" spans="28:31" ht="14.25" customHeight="1">
      <c r="AB726" s="2"/>
      <c r="AD726" s="3"/>
      <c r="AE726" s="3"/>
    </row>
    <row r="727" spans="28:31" ht="14.25" customHeight="1">
      <c r="AB727" s="2"/>
      <c r="AD727" s="3"/>
      <c r="AE727" s="3"/>
    </row>
    <row r="728" spans="28:31" ht="14.25" customHeight="1">
      <c r="AB728" s="2"/>
      <c r="AD728" s="3"/>
      <c r="AE728" s="3"/>
    </row>
    <row r="729" spans="28:31" ht="14.25" customHeight="1">
      <c r="AB729" s="2"/>
      <c r="AD729" s="3"/>
      <c r="AE729" s="3"/>
    </row>
    <row r="730" spans="28:31" ht="14.25" customHeight="1">
      <c r="AB730" s="2"/>
      <c r="AD730" s="3"/>
      <c r="AE730" s="3"/>
    </row>
    <row r="731" spans="28:31" ht="14.25" customHeight="1">
      <c r="AB731" s="2"/>
      <c r="AD731" s="3"/>
      <c r="AE731" s="3"/>
    </row>
    <row r="732" spans="28:31" ht="14.25" customHeight="1">
      <c r="AB732" s="2"/>
      <c r="AD732" s="3"/>
      <c r="AE732" s="3"/>
    </row>
    <row r="733" spans="28:31" ht="14.25" customHeight="1">
      <c r="AB733" s="2"/>
      <c r="AD733" s="3"/>
      <c r="AE733" s="3"/>
    </row>
    <row r="734" spans="28:31" ht="14.25" customHeight="1">
      <c r="AB734" s="2"/>
      <c r="AD734" s="3"/>
      <c r="AE734" s="3"/>
    </row>
    <row r="735" spans="28:31" ht="14.25" customHeight="1">
      <c r="AB735" s="2"/>
      <c r="AD735" s="3"/>
      <c r="AE735" s="3"/>
    </row>
    <row r="736" spans="28:31" ht="14.25" customHeight="1">
      <c r="AB736" s="2"/>
      <c r="AD736" s="3"/>
      <c r="AE736" s="3"/>
    </row>
    <row r="737" spans="28:31" ht="14.25" customHeight="1">
      <c r="AB737" s="2"/>
      <c r="AD737" s="3"/>
      <c r="AE737" s="3"/>
    </row>
    <row r="738" spans="28:31" ht="14.25" customHeight="1">
      <c r="AB738" s="2"/>
      <c r="AD738" s="3"/>
      <c r="AE738" s="3"/>
    </row>
    <row r="739" spans="28:31" ht="14.25" customHeight="1">
      <c r="AB739" s="2"/>
      <c r="AD739" s="3"/>
      <c r="AE739" s="3"/>
    </row>
    <row r="740" spans="28:31" ht="14.25" customHeight="1">
      <c r="AB740" s="2"/>
      <c r="AD740" s="3"/>
      <c r="AE740" s="3"/>
    </row>
    <row r="741" spans="28:31" ht="14.25" customHeight="1">
      <c r="AB741" s="2"/>
      <c r="AD741" s="3"/>
      <c r="AE741" s="3"/>
    </row>
    <row r="742" spans="28:31" ht="14.25" customHeight="1">
      <c r="AB742" s="2"/>
      <c r="AD742" s="3"/>
      <c r="AE742" s="3"/>
    </row>
    <row r="743" spans="28:31" ht="14.25" customHeight="1">
      <c r="AB743" s="2"/>
      <c r="AD743" s="3"/>
      <c r="AE743" s="3"/>
    </row>
    <row r="744" spans="28:31" ht="14.25" customHeight="1">
      <c r="AB744" s="2"/>
      <c r="AD744" s="3"/>
      <c r="AE744" s="3"/>
    </row>
    <row r="745" spans="28:31" ht="14.25" customHeight="1">
      <c r="AB745" s="2"/>
      <c r="AD745" s="3"/>
      <c r="AE745" s="3"/>
    </row>
    <row r="746" spans="28:31" ht="14.25" customHeight="1">
      <c r="AB746" s="2"/>
      <c r="AD746" s="3"/>
      <c r="AE746" s="3"/>
    </row>
    <row r="747" spans="28:31" ht="14.25" customHeight="1">
      <c r="AB747" s="2"/>
      <c r="AD747" s="3"/>
      <c r="AE747" s="3"/>
    </row>
    <row r="748" spans="28:31" ht="14.25" customHeight="1">
      <c r="AB748" s="2"/>
      <c r="AD748" s="3"/>
      <c r="AE748" s="3"/>
    </row>
    <row r="749" spans="28:31" ht="14.25" customHeight="1">
      <c r="AB749" s="2"/>
      <c r="AD749" s="3"/>
      <c r="AE749" s="3"/>
    </row>
    <row r="750" spans="28:31" ht="14.25" customHeight="1">
      <c r="AB750" s="2"/>
      <c r="AD750" s="3"/>
      <c r="AE750" s="3"/>
    </row>
    <row r="751" spans="28:31" ht="14.25" customHeight="1">
      <c r="AB751" s="2"/>
      <c r="AD751" s="3"/>
      <c r="AE751" s="3"/>
    </row>
    <row r="752" spans="28:31" ht="14.25" customHeight="1">
      <c r="AB752" s="2"/>
      <c r="AD752" s="3"/>
      <c r="AE752" s="3"/>
    </row>
    <row r="753" spans="28:31" ht="14.25" customHeight="1">
      <c r="AB753" s="2"/>
      <c r="AD753" s="3"/>
      <c r="AE753" s="3"/>
    </row>
    <row r="754" spans="28:31" ht="14.25" customHeight="1">
      <c r="AB754" s="2"/>
      <c r="AD754" s="3"/>
      <c r="AE754" s="3"/>
    </row>
    <row r="755" spans="28:31" ht="14.25" customHeight="1">
      <c r="AB755" s="2"/>
      <c r="AD755" s="3"/>
      <c r="AE755" s="3"/>
    </row>
    <row r="756" spans="28:31" ht="14.25" customHeight="1">
      <c r="AB756" s="2"/>
      <c r="AD756" s="3"/>
      <c r="AE756" s="3"/>
    </row>
    <row r="757" spans="28:31" ht="14.25" customHeight="1">
      <c r="AB757" s="2"/>
      <c r="AD757" s="3"/>
      <c r="AE757" s="3"/>
    </row>
    <row r="758" spans="28:31" ht="14.25" customHeight="1">
      <c r="AB758" s="2"/>
      <c r="AD758" s="3"/>
      <c r="AE758" s="3"/>
    </row>
    <row r="759" spans="28:31" ht="14.25" customHeight="1">
      <c r="AB759" s="2"/>
      <c r="AD759" s="3"/>
      <c r="AE759" s="3"/>
    </row>
    <row r="760" spans="28:31" ht="14.25" customHeight="1">
      <c r="AB760" s="2"/>
      <c r="AD760" s="3"/>
      <c r="AE760" s="3"/>
    </row>
    <row r="761" spans="28:31" ht="14.25" customHeight="1">
      <c r="AB761" s="2"/>
      <c r="AD761" s="3"/>
      <c r="AE761" s="3"/>
    </row>
    <row r="762" spans="28:31" ht="14.25" customHeight="1">
      <c r="AB762" s="2"/>
      <c r="AD762" s="3"/>
      <c r="AE762" s="3"/>
    </row>
    <row r="763" spans="28:31" ht="14.25" customHeight="1">
      <c r="AB763" s="2"/>
      <c r="AD763" s="3"/>
      <c r="AE763" s="3"/>
    </row>
    <row r="764" spans="28:31" ht="14.25" customHeight="1">
      <c r="AB764" s="2"/>
      <c r="AD764" s="3"/>
      <c r="AE764" s="3"/>
    </row>
    <row r="765" spans="28:31" ht="14.25" customHeight="1">
      <c r="AB765" s="2"/>
      <c r="AD765" s="3"/>
      <c r="AE765" s="3"/>
    </row>
    <row r="766" spans="28:31" ht="14.25" customHeight="1">
      <c r="AB766" s="2"/>
      <c r="AD766" s="3"/>
      <c r="AE766" s="3"/>
    </row>
    <row r="767" spans="28:31" ht="14.25" customHeight="1">
      <c r="AB767" s="2"/>
      <c r="AD767" s="3"/>
      <c r="AE767" s="3"/>
    </row>
    <row r="768" spans="28:31" ht="14.25" customHeight="1">
      <c r="AB768" s="2"/>
      <c r="AD768" s="3"/>
      <c r="AE768" s="3"/>
    </row>
    <row r="769" spans="28:31" ht="14.25" customHeight="1">
      <c r="AB769" s="2"/>
      <c r="AD769" s="3"/>
      <c r="AE769" s="3"/>
    </row>
    <row r="770" spans="28:31" ht="14.25" customHeight="1">
      <c r="AB770" s="2"/>
      <c r="AD770" s="3"/>
      <c r="AE770" s="3"/>
    </row>
    <row r="771" spans="28:31" ht="14.25" customHeight="1">
      <c r="AB771" s="2"/>
      <c r="AD771" s="3"/>
      <c r="AE771" s="3"/>
    </row>
    <row r="772" spans="28:31" ht="14.25" customHeight="1">
      <c r="AB772" s="2"/>
      <c r="AD772" s="3"/>
      <c r="AE772" s="3"/>
    </row>
    <row r="773" spans="28:31" ht="14.25" customHeight="1">
      <c r="AB773" s="2"/>
      <c r="AD773" s="3"/>
      <c r="AE773" s="3"/>
    </row>
    <row r="774" spans="28:31" ht="14.25" customHeight="1">
      <c r="AB774" s="2"/>
      <c r="AD774" s="3"/>
      <c r="AE774" s="3"/>
    </row>
    <row r="775" spans="28:31" ht="14.25" customHeight="1">
      <c r="AB775" s="2"/>
      <c r="AD775" s="3"/>
      <c r="AE775" s="3"/>
    </row>
    <row r="776" spans="28:31" ht="14.25" customHeight="1">
      <c r="AB776" s="2"/>
      <c r="AD776" s="3"/>
      <c r="AE776" s="3"/>
    </row>
    <row r="777" spans="28:31" ht="14.25" customHeight="1">
      <c r="AB777" s="2"/>
      <c r="AD777" s="3"/>
      <c r="AE777" s="3"/>
    </row>
    <row r="778" spans="28:31" ht="14.25" customHeight="1">
      <c r="AB778" s="2"/>
      <c r="AD778" s="3"/>
      <c r="AE778" s="3"/>
    </row>
    <row r="779" spans="28:31" ht="14.25" customHeight="1">
      <c r="AB779" s="2"/>
      <c r="AD779" s="3"/>
      <c r="AE779" s="3"/>
    </row>
    <row r="780" spans="28:31" ht="14.25" customHeight="1">
      <c r="AB780" s="2"/>
      <c r="AD780" s="3"/>
      <c r="AE780" s="3"/>
    </row>
    <row r="781" spans="28:31" ht="14.25" customHeight="1">
      <c r="AB781" s="2"/>
      <c r="AD781" s="3"/>
      <c r="AE781" s="3"/>
    </row>
    <row r="782" spans="28:31" ht="14.25" customHeight="1">
      <c r="AB782" s="2"/>
      <c r="AD782" s="3"/>
      <c r="AE782" s="3"/>
    </row>
    <row r="783" spans="28:31" ht="14.25" customHeight="1">
      <c r="AB783" s="2"/>
      <c r="AD783" s="3"/>
      <c r="AE783" s="3"/>
    </row>
    <row r="784" spans="28:31" ht="14.25" customHeight="1">
      <c r="AB784" s="2"/>
      <c r="AD784" s="3"/>
      <c r="AE784" s="3"/>
    </row>
    <row r="785" spans="28:31" ht="14.25" customHeight="1">
      <c r="AB785" s="2"/>
      <c r="AD785" s="3"/>
      <c r="AE785" s="3"/>
    </row>
    <row r="786" spans="28:31" ht="14.25" customHeight="1">
      <c r="AB786" s="2"/>
      <c r="AD786" s="3"/>
      <c r="AE786" s="3"/>
    </row>
    <row r="787" spans="28:31" ht="14.25" customHeight="1">
      <c r="AB787" s="2"/>
      <c r="AD787" s="3"/>
      <c r="AE787" s="3"/>
    </row>
    <row r="788" spans="28:31" ht="14.25" customHeight="1">
      <c r="AB788" s="2"/>
      <c r="AD788" s="3"/>
      <c r="AE788" s="3"/>
    </row>
    <row r="789" spans="28:31" ht="14.25" customHeight="1">
      <c r="AB789" s="2"/>
      <c r="AD789" s="3"/>
      <c r="AE789" s="3"/>
    </row>
    <row r="790" spans="28:31" ht="14.25" customHeight="1">
      <c r="AB790" s="2"/>
      <c r="AD790" s="3"/>
      <c r="AE790" s="3"/>
    </row>
    <row r="791" spans="28:31" ht="14.25" customHeight="1">
      <c r="AB791" s="2"/>
      <c r="AD791" s="3"/>
      <c r="AE791" s="3"/>
    </row>
    <row r="792" spans="28:31" ht="14.25" customHeight="1">
      <c r="AB792" s="2"/>
      <c r="AD792" s="3"/>
      <c r="AE792" s="3"/>
    </row>
    <row r="793" spans="28:31" ht="14.25" customHeight="1">
      <c r="AB793" s="2"/>
      <c r="AD793" s="3"/>
      <c r="AE793" s="3"/>
    </row>
    <row r="794" spans="28:31" ht="14.25" customHeight="1">
      <c r="AB794" s="2"/>
      <c r="AD794" s="3"/>
      <c r="AE794" s="3"/>
    </row>
    <row r="795" spans="28:31" ht="14.25" customHeight="1">
      <c r="AB795" s="2"/>
      <c r="AD795" s="3"/>
      <c r="AE795" s="3"/>
    </row>
    <row r="796" spans="28:31" ht="14.25" customHeight="1">
      <c r="AB796" s="2"/>
      <c r="AD796" s="3"/>
      <c r="AE796" s="3"/>
    </row>
    <row r="797" spans="28:31" ht="14.25" customHeight="1">
      <c r="AB797" s="2"/>
      <c r="AD797" s="3"/>
      <c r="AE797" s="3"/>
    </row>
    <row r="798" spans="28:31" ht="14.25" customHeight="1">
      <c r="AB798" s="2"/>
      <c r="AD798" s="3"/>
      <c r="AE798" s="3"/>
    </row>
    <row r="799" spans="28:31" ht="14.25" customHeight="1">
      <c r="AB799" s="2"/>
      <c r="AD799" s="3"/>
      <c r="AE799" s="3"/>
    </row>
    <row r="800" spans="28:31" ht="14.25" customHeight="1">
      <c r="AB800" s="2"/>
      <c r="AD800" s="3"/>
      <c r="AE800" s="3"/>
    </row>
    <row r="801" spans="28:31" ht="14.25" customHeight="1">
      <c r="AB801" s="2"/>
      <c r="AD801" s="3"/>
      <c r="AE801" s="3"/>
    </row>
    <row r="802" spans="28:31" ht="14.25" customHeight="1">
      <c r="AB802" s="2"/>
      <c r="AD802" s="3"/>
      <c r="AE802" s="3"/>
    </row>
    <row r="803" spans="28:31" ht="14.25" customHeight="1">
      <c r="AB803" s="2"/>
      <c r="AD803" s="3"/>
      <c r="AE803" s="3"/>
    </row>
    <row r="804" spans="28:31" ht="14.25" customHeight="1">
      <c r="AB804" s="2"/>
      <c r="AD804" s="3"/>
      <c r="AE804" s="3"/>
    </row>
    <row r="805" spans="28:31" ht="14.25" customHeight="1">
      <c r="AB805" s="2"/>
      <c r="AD805" s="3"/>
      <c r="AE805" s="3"/>
    </row>
    <row r="806" spans="28:31" ht="14.25" customHeight="1">
      <c r="AB806" s="2"/>
      <c r="AD806" s="3"/>
      <c r="AE806" s="3"/>
    </row>
    <row r="807" spans="28:31" ht="14.25" customHeight="1">
      <c r="AB807" s="2"/>
      <c r="AD807" s="3"/>
      <c r="AE807" s="3"/>
    </row>
    <row r="808" spans="28:31" ht="14.25" customHeight="1">
      <c r="AB808" s="2"/>
      <c r="AD808" s="3"/>
      <c r="AE808" s="3"/>
    </row>
    <row r="809" spans="28:31" ht="14.25" customHeight="1">
      <c r="AB809" s="2"/>
      <c r="AD809" s="3"/>
      <c r="AE809" s="3"/>
    </row>
    <row r="810" spans="28:31" ht="14.25" customHeight="1">
      <c r="AB810" s="2"/>
      <c r="AD810" s="3"/>
      <c r="AE810" s="3"/>
    </row>
    <row r="811" spans="28:31" ht="14.25" customHeight="1">
      <c r="AB811" s="2"/>
      <c r="AD811" s="3"/>
      <c r="AE811" s="3"/>
    </row>
    <row r="812" spans="28:31" ht="14.25" customHeight="1">
      <c r="AB812" s="2"/>
      <c r="AD812" s="3"/>
      <c r="AE812" s="3"/>
    </row>
    <row r="813" spans="28:31" ht="14.25" customHeight="1">
      <c r="AB813" s="2"/>
      <c r="AD813" s="3"/>
      <c r="AE813" s="3"/>
    </row>
    <row r="814" spans="28:31" ht="14.25" customHeight="1">
      <c r="AB814" s="2"/>
      <c r="AD814" s="3"/>
      <c r="AE814" s="3"/>
    </row>
    <row r="815" spans="28:31" ht="14.25" customHeight="1">
      <c r="AB815" s="2"/>
      <c r="AD815" s="3"/>
      <c r="AE815" s="3"/>
    </row>
    <row r="816" spans="28:31" ht="14.25" customHeight="1">
      <c r="AB816" s="2"/>
      <c r="AD816" s="3"/>
      <c r="AE816" s="3"/>
    </row>
    <row r="817" spans="28:31" ht="14.25" customHeight="1">
      <c r="AB817" s="2"/>
      <c r="AD817" s="3"/>
      <c r="AE817" s="3"/>
    </row>
    <row r="818" spans="28:31" ht="14.25" customHeight="1">
      <c r="AB818" s="2"/>
      <c r="AD818" s="3"/>
      <c r="AE818" s="3"/>
    </row>
    <row r="819" spans="28:31" ht="14.25" customHeight="1">
      <c r="AB819" s="2"/>
      <c r="AD819" s="3"/>
      <c r="AE819" s="3"/>
    </row>
    <row r="820" spans="28:31" ht="14.25" customHeight="1">
      <c r="AB820" s="2"/>
      <c r="AD820" s="3"/>
      <c r="AE820" s="3"/>
    </row>
    <row r="821" spans="28:31" ht="14.25" customHeight="1">
      <c r="AB821" s="2"/>
      <c r="AD821" s="3"/>
      <c r="AE821" s="3"/>
    </row>
    <row r="822" spans="28:31" ht="14.25" customHeight="1">
      <c r="AB822" s="2"/>
      <c r="AD822" s="3"/>
      <c r="AE822" s="3"/>
    </row>
    <row r="823" spans="28:31" ht="14.25" customHeight="1">
      <c r="AB823" s="2"/>
      <c r="AD823" s="3"/>
      <c r="AE823" s="3"/>
    </row>
    <row r="824" spans="28:31" ht="14.25" customHeight="1">
      <c r="AB824" s="2"/>
      <c r="AD824" s="3"/>
      <c r="AE824" s="3"/>
    </row>
    <row r="825" spans="28:31" ht="14.25" customHeight="1">
      <c r="AB825" s="2"/>
      <c r="AD825" s="3"/>
      <c r="AE825" s="3"/>
    </row>
    <row r="826" spans="28:31" ht="14.25" customHeight="1">
      <c r="AB826" s="2"/>
      <c r="AD826" s="3"/>
      <c r="AE826" s="3"/>
    </row>
    <row r="827" spans="28:31" ht="14.25" customHeight="1">
      <c r="AB827" s="2"/>
      <c r="AD827" s="3"/>
      <c r="AE827" s="3"/>
    </row>
    <row r="828" spans="28:31" ht="14.25" customHeight="1">
      <c r="AB828" s="2"/>
      <c r="AD828" s="3"/>
      <c r="AE828" s="3"/>
    </row>
    <row r="829" spans="28:31" ht="14.25" customHeight="1">
      <c r="AB829" s="2"/>
      <c r="AD829" s="3"/>
      <c r="AE829" s="3"/>
    </row>
    <row r="830" spans="28:31" ht="14.25" customHeight="1">
      <c r="AB830" s="2"/>
      <c r="AD830" s="3"/>
      <c r="AE830" s="3"/>
    </row>
    <row r="831" spans="28:31" ht="14.25" customHeight="1">
      <c r="AB831" s="2"/>
      <c r="AD831" s="3"/>
      <c r="AE831" s="3"/>
    </row>
    <row r="832" spans="28:31" ht="14.25" customHeight="1">
      <c r="AB832" s="2"/>
      <c r="AD832" s="3"/>
      <c r="AE832" s="3"/>
    </row>
    <row r="833" spans="28:31" ht="14.25" customHeight="1">
      <c r="AB833" s="2"/>
      <c r="AD833" s="3"/>
      <c r="AE833" s="3"/>
    </row>
    <row r="834" spans="28:31" ht="14.25" customHeight="1">
      <c r="AB834" s="2"/>
      <c r="AD834" s="3"/>
      <c r="AE834" s="3"/>
    </row>
    <row r="835" spans="28:31" ht="14.25" customHeight="1">
      <c r="AB835" s="2"/>
      <c r="AD835" s="3"/>
      <c r="AE835" s="3"/>
    </row>
    <row r="836" spans="28:31" ht="14.25" customHeight="1">
      <c r="AB836" s="2"/>
      <c r="AD836" s="3"/>
      <c r="AE836" s="3"/>
    </row>
    <row r="837" spans="28:31" ht="14.25" customHeight="1">
      <c r="AB837" s="2"/>
      <c r="AD837" s="3"/>
      <c r="AE837" s="3"/>
    </row>
    <row r="838" spans="28:31" ht="14.25" customHeight="1">
      <c r="AB838" s="2"/>
      <c r="AD838" s="3"/>
      <c r="AE838" s="3"/>
    </row>
    <row r="839" spans="28:31" ht="14.25" customHeight="1">
      <c r="AB839" s="2"/>
      <c r="AD839" s="3"/>
      <c r="AE839" s="3"/>
    </row>
    <row r="840" spans="28:31" ht="14.25" customHeight="1">
      <c r="AB840" s="2"/>
      <c r="AD840" s="3"/>
      <c r="AE840" s="3"/>
    </row>
    <row r="841" spans="28:31" ht="14.25" customHeight="1">
      <c r="AB841" s="2"/>
      <c r="AD841" s="3"/>
      <c r="AE841" s="3"/>
    </row>
    <row r="842" spans="28:31" ht="14.25" customHeight="1">
      <c r="AB842" s="2"/>
      <c r="AD842" s="3"/>
      <c r="AE842" s="3"/>
    </row>
    <row r="843" spans="28:31" ht="14.25" customHeight="1">
      <c r="AB843" s="2"/>
      <c r="AD843" s="3"/>
      <c r="AE843" s="3"/>
    </row>
    <row r="844" spans="28:31" ht="14.25" customHeight="1">
      <c r="AB844" s="2"/>
      <c r="AD844" s="3"/>
      <c r="AE844" s="3"/>
    </row>
    <row r="845" spans="28:31" ht="14.25" customHeight="1">
      <c r="AB845" s="2"/>
      <c r="AD845" s="3"/>
      <c r="AE845" s="3"/>
    </row>
    <row r="846" spans="28:31" ht="14.25" customHeight="1">
      <c r="AB846" s="2"/>
      <c r="AD846" s="3"/>
      <c r="AE846" s="3"/>
    </row>
    <row r="847" spans="28:31" ht="14.25" customHeight="1">
      <c r="AB847" s="2"/>
      <c r="AD847" s="3"/>
      <c r="AE847" s="3"/>
    </row>
    <row r="848" spans="28:31" ht="14.25" customHeight="1">
      <c r="AB848" s="2"/>
      <c r="AD848" s="3"/>
      <c r="AE848" s="3"/>
    </row>
    <row r="849" spans="28:31" ht="14.25" customHeight="1">
      <c r="AB849" s="2"/>
      <c r="AD849" s="3"/>
      <c r="AE849" s="3"/>
    </row>
    <row r="850" spans="28:31" ht="14.25" customHeight="1">
      <c r="AB850" s="2"/>
      <c r="AD850" s="3"/>
      <c r="AE850" s="3"/>
    </row>
    <row r="851" spans="28:31" ht="14.25" customHeight="1">
      <c r="AB851" s="2"/>
      <c r="AD851" s="3"/>
      <c r="AE851" s="3"/>
    </row>
    <row r="852" spans="28:31" ht="14.25" customHeight="1">
      <c r="AB852" s="2"/>
      <c r="AD852" s="3"/>
      <c r="AE852" s="3"/>
    </row>
    <row r="853" spans="28:31" ht="14.25" customHeight="1">
      <c r="AB853" s="2"/>
      <c r="AD853" s="3"/>
      <c r="AE853" s="3"/>
    </row>
    <row r="854" spans="28:31" ht="14.25" customHeight="1">
      <c r="AB854" s="2"/>
      <c r="AD854" s="3"/>
      <c r="AE854" s="3"/>
    </row>
    <row r="855" spans="28:31" ht="14.25" customHeight="1">
      <c r="AB855" s="2"/>
      <c r="AD855" s="3"/>
      <c r="AE855" s="3"/>
    </row>
    <row r="856" spans="28:31" ht="14.25" customHeight="1">
      <c r="AB856" s="2"/>
      <c r="AD856" s="3"/>
      <c r="AE856" s="3"/>
    </row>
    <row r="857" spans="28:31" ht="14.25" customHeight="1">
      <c r="AB857" s="2"/>
      <c r="AD857" s="3"/>
      <c r="AE857" s="3"/>
    </row>
    <row r="858" spans="28:31" ht="14.25" customHeight="1">
      <c r="AB858" s="2"/>
      <c r="AD858" s="3"/>
      <c r="AE858" s="3"/>
    </row>
    <row r="859" spans="28:31" ht="14.25" customHeight="1">
      <c r="AB859" s="2"/>
      <c r="AD859" s="3"/>
      <c r="AE859" s="3"/>
    </row>
    <row r="860" spans="28:31" ht="14.25" customHeight="1">
      <c r="AB860" s="2"/>
      <c r="AD860" s="3"/>
      <c r="AE860" s="3"/>
    </row>
    <row r="861" spans="28:31" ht="14.25" customHeight="1">
      <c r="AB861" s="2"/>
      <c r="AD861" s="3"/>
      <c r="AE861" s="3"/>
    </row>
    <row r="862" spans="28:31" ht="14.25" customHeight="1">
      <c r="AB862" s="2"/>
      <c r="AD862" s="3"/>
      <c r="AE862" s="3"/>
    </row>
    <row r="863" spans="28:31" ht="14.25" customHeight="1">
      <c r="AB863" s="2"/>
      <c r="AD863" s="3"/>
      <c r="AE863" s="3"/>
    </row>
    <row r="864" spans="28:31" ht="14.25" customHeight="1">
      <c r="AB864" s="2"/>
      <c r="AD864" s="3"/>
      <c r="AE864" s="3"/>
    </row>
    <row r="865" spans="28:31" ht="14.25" customHeight="1">
      <c r="AB865" s="2"/>
      <c r="AD865" s="3"/>
      <c r="AE865" s="3"/>
    </row>
    <row r="866" spans="28:31" ht="14.25" customHeight="1">
      <c r="AB866" s="2"/>
      <c r="AD866" s="3"/>
      <c r="AE866" s="3"/>
    </row>
    <row r="867" spans="28:31" ht="14.25" customHeight="1">
      <c r="AB867" s="2"/>
      <c r="AD867" s="3"/>
      <c r="AE867" s="3"/>
    </row>
    <row r="868" spans="28:31" ht="14.25" customHeight="1">
      <c r="AB868" s="2"/>
      <c r="AD868" s="3"/>
      <c r="AE868" s="3"/>
    </row>
    <row r="869" spans="28:31" ht="14.25" customHeight="1">
      <c r="AB869" s="2"/>
      <c r="AD869" s="3"/>
      <c r="AE869" s="3"/>
    </row>
    <row r="870" spans="28:31" ht="14.25" customHeight="1">
      <c r="AB870" s="2"/>
      <c r="AD870" s="3"/>
      <c r="AE870" s="3"/>
    </row>
    <row r="871" spans="28:31" ht="14.25" customHeight="1">
      <c r="AB871" s="2"/>
      <c r="AD871" s="3"/>
      <c r="AE871" s="3"/>
    </row>
    <row r="872" spans="28:31" ht="14.25" customHeight="1">
      <c r="AB872" s="2"/>
      <c r="AD872" s="3"/>
      <c r="AE872" s="3"/>
    </row>
    <row r="873" spans="28:31" ht="14.25" customHeight="1">
      <c r="AB873" s="2"/>
      <c r="AD873" s="3"/>
      <c r="AE873" s="3"/>
    </row>
    <row r="874" spans="28:31" ht="14.25" customHeight="1">
      <c r="AB874" s="2"/>
      <c r="AD874" s="3"/>
      <c r="AE874" s="3"/>
    </row>
    <row r="875" spans="28:31" ht="14.25" customHeight="1">
      <c r="AB875" s="2"/>
      <c r="AD875" s="3"/>
      <c r="AE875" s="3"/>
    </row>
    <row r="876" spans="28:31" ht="14.25" customHeight="1">
      <c r="AB876" s="2"/>
      <c r="AD876" s="3"/>
      <c r="AE876" s="3"/>
    </row>
    <row r="877" spans="28:31" ht="14.25" customHeight="1">
      <c r="AB877" s="2"/>
      <c r="AD877" s="3"/>
      <c r="AE877" s="3"/>
    </row>
    <row r="878" spans="28:31" ht="14.25" customHeight="1">
      <c r="AB878" s="2"/>
      <c r="AD878" s="3"/>
      <c r="AE878" s="3"/>
    </row>
    <row r="879" spans="28:31" ht="14.25" customHeight="1">
      <c r="AB879" s="2"/>
      <c r="AD879" s="3"/>
      <c r="AE879" s="3"/>
    </row>
    <row r="880" spans="28:31" ht="14.25" customHeight="1">
      <c r="AB880" s="2"/>
      <c r="AD880" s="3"/>
      <c r="AE880" s="3"/>
    </row>
    <row r="881" spans="28:31" ht="14.25" customHeight="1">
      <c r="AB881" s="2"/>
      <c r="AD881" s="3"/>
      <c r="AE881" s="3"/>
    </row>
    <row r="882" spans="28:31" ht="14.25" customHeight="1">
      <c r="AB882" s="2"/>
      <c r="AD882" s="3"/>
      <c r="AE882" s="3"/>
    </row>
    <row r="883" spans="28:31" ht="14.25" customHeight="1">
      <c r="AB883" s="2"/>
      <c r="AD883" s="3"/>
      <c r="AE883" s="3"/>
    </row>
    <row r="884" spans="28:31" ht="14.25" customHeight="1">
      <c r="AB884" s="2"/>
      <c r="AD884" s="3"/>
      <c r="AE884" s="3"/>
    </row>
    <row r="885" spans="28:31" ht="14.25" customHeight="1">
      <c r="AB885" s="2"/>
      <c r="AD885" s="3"/>
      <c r="AE885" s="3"/>
    </row>
    <row r="886" spans="28:31" ht="14.25" customHeight="1">
      <c r="AB886" s="2"/>
      <c r="AD886" s="3"/>
      <c r="AE886" s="3"/>
    </row>
    <row r="887" spans="28:31" ht="14.25" customHeight="1">
      <c r="AB887" s="2"/>
      <c r="AD887" s="3"/>
      <c r="AE887" s="3"/>
    </row>
    <row r="888" spans="28:31" ht="14.25" customHeight="1">
      <c r="AB888" s="2"/>
      <c r="AD888" s="3"/>
      <c r="AE888" s="3"/>
    </row>
    <row r="889" spans="28:31" ht="14.25" customHeight="1">
      <c r="AB889" s="2"/>
      <c r="AD889" s="3"/>
      <c r="AE889" s="3"/>
    </row>
    <row r="890" spans="28:31" ht="14.25" customHeight="1">
      <c r="AB890" s="2"/>
      <c r="AD890" s="3"/>
      <c r="AE890" s="3"/>
    </row>
    <row r="891" spans="28:31" ht="14.25" customHeight="1">
      <c r="AB891" s="2"/>
      <c r="AD891" s="3"/>
      <c r="AE891" s="3"/>
    </row>
    <row r="892" spans="28:31" ht="14.25" customHeight="1">
      <c r="AB892" s="2"/>
      <c r="AD892" s="3"/>
      <c r="AE892" s="3"/>
    </row>
    <row r="893" spans="28:31" ht="14.25" customHeight="1">
      <c r="AB893" s="2"/>
      <c r="AD893" s="3"/>
      <c r="AE893" s="3"/>
    </row>
    <row r="894" spans="28:31" ht="14.25" customHeight="1">
      <c r="AB894" s="2"/>
      <c r="AD894" s="3"/>
      <c r="AE894" s="3"/>
    </row>
    <row r="895" spans="28:31" ht="14.25" customHeight="1">
      <c r="AB895" s="2"/>
      <c r="AD895" s="3"/>
      <c r="AE895" s="3"/>
    </row>
    <row r="896" spans="28:31" ht="14.25" customHeight="1">
      <c r="AB896" s="2"/>
      <c r="AD896" s="3"/>
      <c r="AE896" s="3"/>
    </row>
    <row r="897" spans="28:31" ht="14.25" customHeight="1">
      <c r="AB897" s="2"/>
      <c r="AD897" s="3"/>
      <c r="AE897" s="3"/>
    </row>
    <row r="898" spans="28:31" ht="14.25" customHeight="1">
      <c r="AB898" s="2"/>
      <c r="AD898" s="3"/>
      <c r="AE898" s="3"/>
    </row>
    <row r="899" spans="28:31" ht="14.25" customHeight="1">
      <c r="AB899" s="2"/>
      <c r="AD899" s="3"/>
      <c r="AE899" s="3"/>
    </row>
    <row r="900" spans="28:31" ht="14.25" customHeight="1">
      <c r="AB900" s="2"/>
      <c r="AD900" s="3"/>
      <c r="AE900" s="3"/>
    </row>
    <row r="901" spans="28:31" ht="14.25" customHeight="1">
      <c r="AB901" s="2"/>
      <c r="AD901" s="3"/>
      <c r="AE901" s="3"/>
    </row>
    <row r="902" spans="28:31" ht="14.25" customHeight="1">
      <c r="AB902" s="2"/>
      <c r="AD902" s="3"/>
      <c r="AE902" s="3"/>
    </row>
    <row r="903" spans="28:31" ht="14.25" customHeight="1">
      <c r="AB903" s="2"/>
      <c r="AD903" s="3"/>
      <c r="AE903" s="3"/>
    </row>
    <row r="904" spans="28:31" ht="14.25" customHeight="1">
      <c r="AB904" s="2"/>
      <c r="AD904" s="3"/>
      <c r="AE904" s="3"/>
    </row>
    <row r="905" spans="28:31" ht="14.25" customHeight="1">
      <c r="AB905" s="2"/>
      <c r="AD905" s="3"/>
      <c r="AE905" s="3"/>
    </row>
    <row r="906" spans="28:31" ht="14.25" customHeight="1">
      <c r="AB906" s="2"/>
      <c r="AD906" s="3"/>
      <c r="AE906" s="3"/>
    </row>
    <row r="907" spans="28:31" ht="14.25" customHeight="1">
      <c r="AB907" s="2"/>
      <c r="AD907" s="3"/>
      <c r="AE907" s="3"/>
    </row>
    <row r="908" spans="28:31" ht="14.25" customHeight="1">
      <c r="AB908" s="2"/>
      <c r="AD908" s="3"/>
      <c r="AE908" s="3"/>
    </row>
    <row r="909" spans="28:31" ht="14.25" customHeight="1">
      <c r="AB909" s="2"/>
      <c r="AD909" s="3"/>
      <c r="AE909" s="3"/>
    </row>
    <row r="910" spans="28:31" ht="14.25" customHeight="1">
      <c r="AB910" s="2"/>
      <c r="AD910" s="3"/>
      <c r="AE910" s="3"/>
    </row>
    <row r="911" spans="28:31" ht="14.25" customHeight="1">
      <c r="AB911" s="2"/>
      <c r="AD911" s="3"/>
      <c r="AE911" s="3"/>
    </row>
    <row r="912" spans="28:31" ht="14.25" customHeight="1">
      <c r="AB912" s="2"/>
      <c r="AD912" s="3"/>
      <c r="AE912" s="3"/>
    </row>
    <row r="913" spans="28:31" ht="14.25" customHeight="1">
      <c r="AB913" s="2"/>
      <c r="AD913" s="3"/>
      <c r="AE913" s="3"/>
    </row>
    <row r="914" spans="28:31" ht="14.25" customHeight="1">
      <c r="AB914" s="2"/>
      <c r="AD914" s="3"/>
      <c r="AE914" s="3"/>
    </row>
    <row r="915" spans="28:31" ht="14.25" customHeight="1">
      <c r="AB915" s="2"/>
      <c r="AD915" s="3"/>
      <c r="AE915" s="3"/>
    </row>
    <row r="916" spans="28:31" ht="14.25" customHeight="1">
      <c r="AB916" s="2"/>
      <c r="AD916" s="3"/>
      <c r="AE916" s="3"/>
    </row>
    <row r="917" spans="28:31" ht="14.25" customHeight="1">
      <c r="AB917" s="2"/>
      <c r="AD917" s="3"/>
      <c r="AE917" s="3"/>
    </row>
    <row r="918" spans="28:31" ht="14.25" customHeight="1">
      <c r="AB918" s="2"/>
      <c r="AD918" s="3"/>
      <c r="AE918" s="3"/>
    </row>
    <row r="919" spans="28:31" ht="14.25" customHeight="1">
      <c r="AB919" s="2"/>
      <c r="AD919" s="3"/>
      <c r="AE919" s="3"/>
    </row>
    <row r="920" spans="28:31" ht="14.25" customHeight="1">
      <c r="AB920" s="2"/>
      <c r="AD920" s="3"/>
      <c r="AE920" s="3"/>
    </row>
    <row r="921" spans="28:31" ht="14.25" customHeight="1">
      <c r="AB921" s="2"/>
      <c r="AD921" s="3"/>
      <c r="AE921" s="3"/>
    </row>
    <row r="922" spans="28:31" ht="14.25" customHeight="1">
      <c r="AB922" s="2"/>
      <c r="AD922" s="3"/>
      <c r="AE922" s="3"/>
    </row>
    <row r="923" spans="28:31" ht="14.25" customHeight="1">
      <c r="AB923" s="2"/>
      <c r="AD923" s="3"/>
      <c r="AE923" s="3"/>
    </row>
    <row r="924" spans="28:31" ht="14.25" customHeight="1">
      <c r="AB924" s="2"/>
      <c r="AD924" s="3"/>
      <c r="AE924" s="3"/>
    </row>
    <row r="925" spans="28:31" ht="14.25" customHeight="1">
      <c r="AB925" s="2"/>
      <c r="AD925" s="3"/>
      <c r="AE925" s="3"/>
    </row>
    <row r="926" spans="28:31" ht="14.25" customHeight="1">
      <c r="AB926" s="2"/>
      <c r="AD926" s="3"/>
      <c r="AE926" s="3"/>
    </row>
    <row r="927" spans="28:31" ht="14.25" customHeight="1">
      <c r="AB927" s="2"/>
      <c r="AD927" s="3"/>
      <c r="AE927" s="3"/>
    </row>
    <row r="928" spans="28:31" ht="14.25" customHeight="1">
      <c r="AB928" s="2"/>
      <c r="AD928" s="3"/>
      <c r="AE928" s="3"/>
    </row>
    <row r="929" spans="28:31" ht="14.25" customHeight="1">
      <c r="AB929" s="2"/>
      <c r="AD929" s="3"/>
      <c r="AE929" s="3"/>
    </row>
    <row r="930" spans="28:31" ht="14.25" customHeight="1">
      <c r="AB930" s="2"/>
      <c r="AD930" s="3"/>
      <c r="AE930" s="3"/>
    </row>
    <row r="931" spans="28:31" ht="14.25" customHeight="1">
      <c r="AB931" s="2"/>
      <c r="AD931" s="3"/>
      <c r="AE931" s="3"/>
    </row>
    <row r="932" spans="28:31" ht="14.25" customHeight="1">
      <c r="AB932" s="2"/>
      <c r="AD932" s="3"/>
      <c r="AE932" s="3"/>
    </row>
    <row r="933" spans="28:31" ht="14.25" customHeight="1">
      <c r="AB933" s="2"/>
      <c r="AD933" s="3"/>
      <c r="AE933" s="3"/>
    </row>
    <row r="934" spans="28:31" ht="14.25" customHeight="1">
      <c r="AB934" s="2"/>
      <c r="AD934" s="3"/>
      <c r="AE934" s="3"/>
    </row>
    <row r="935" spans="28:31" ht="14.25" customHeight="1">
      <c r="AB935" s="2"/>
      <c r="AD935" s="3"/>
      <c r="AE935" s="3"/>
    </row>
    <row r="936" spans="28:31" ht="14.25" customHeight="1">
      <c r="AB936" s="2"/>
      <c r="AD936" s="3"/>
      <c r="AE936" s="3"/>
    </row>
    <row r="937" spans="28:31" ht="14.25" customHeight="1">
      <c r="AB937" s="2"/>
      <c r="AD937" s="3"/>
      <c r="AE937" s="3"/>
    </row>
    <row r="938" spans="28:31" ht="14.25" customHeight="1">
      <c r="AB938" s="2"/>
      <c r="AD938" s="3"/>
      <c r="AE938" s="3"/>
    </row>
    <row r="939" spans="28:31" ht="14.25" customHeight="1">
      <c r="AB939" s="2"/>
      <c r="AD939" s="3"/>
      <c r="AE939" s="3"/>
    </row>
    <row r="940" spans="28:31" ht="14.25" customHeight="1">
      <c r="AB940" s="2"/>
      <c r="AD940" s="3"/>
      <c r="AE940" s="3"/>
    </row>
    <row r="941" spans="28:31" ht="14.25" customHeight="1">
      <c r="AB941" s="2"/>
      <c r="AD941" s="3"/>
      <c r="AE941" s="3"/>
    </row>
    <row r="942" spans="28:31" ht="14.25" customHeight="1">
      <c r="AB942" s="2"/>
      <c r="AD942" s="3"/>
      <c r="AE942" s="3"/>
    </row>
    <row r="943" spans="28:31" ht="14.25" customHeight="1">
      <c r="AB943" s="2"/>
      <c r="AD943" s="3"/>
      <c r="AE943" s="3"/>
    </row>
    <row r="944" spans="28:31" ht="14.25" customHeight="1">
      <c r="AB944" s="2"/>
      <c r="AD944" s="3"/>
      <c r="AE944" s="3"/>
    </row>
    <row r="945" spans="28:31" ht="14.25" customHeight="1">
      <c r="AB945" s="2"/>
      <c r="AD945" s="3"/>
      <c r="AE945" s="3"/>
    </row>
    <row r="946" spans="28:31" ht="14.25" customHeight="1">
      <c r="AB946" s="2"/>
      <c r="AD946" s="3"/>
      <c r="AE946" s="3"/>
    </row>
    <row r="947" spans="28:31" ht="14.25" customHeight="1">
      <c r="AB947" s="2"/>
      <c r="AD947" s="3"/>
      <c r="AE947" s="3"/>
    </row>
    <row r="948" spans="28:31" ht="14.25" customHeight="1">
      <c r="AB948" s="2"/>
      <c r="AD948" s="3"/>
      <c r="AE948" s="3"/>
    </row>
    <row r="949" spans="28:31" ht="14.25" customHeight="1">
      <c r="AB949" s="2"/>
      <c r="AD949" s="3"/>
      <c r="AE949" s="3"/>
    </row>
    <row r="950" spans="28:31" ht="14.25" customHeight="1">
      <c r="AB950" s="2"/>
      <c r="AD950" s="3"/>
      <c r="AE950" s="3"/>
    </row>
    <row r="951" spans="28:31" ht="14.25" customHeight="1">
      <c r="AB951" s="2"/>
      <c r="AD951" s="3"/>
      <c r="AE951" s="3"/>
    </row>
    <row r="952" spans="28:31" ht="14.25" customHeight="1">
      <c r="AB952" s="2"/>
      <c r="AD952" s="3"/>
      <c r="AE952" s="3"/>
    </row>
    <row r="953" spans="28:31" ht="14.25" customHeight="1">
      <c r="AB953" s="2"/>
      <c r="AD953" s="3"/>
      <c r="AE953" s="3"/>
    </row>
    <row r="954" spans="28:31" ht="14.25" customHeight="1">
      <c r="AB954" s="2"/>
      <c r="AD954" s="3"/>
      <c r="AE954" s="3"/>
    </row>
    <row r="955" spans="28:31" ht="14.25" customHeight="1">
      <c r="AB955" s="2"/>
      <c r="AD955" s="3"/>
      <c r="AE955" s="3"/>
    </row>
    <row r="956" spans="28:31" ht="14.25" customHeight="1">
      <c r="AB956" s="2"/>
      <c r="AD956" s="3"/>
      <c r="AE956" s="3"/>
    </row>
    <row r="957" spans="28:31" ht="14.25" customHeight="1">
      <c r="AB957" s="2"/>
      <c r="AD957" s="3"/>
      <c r="AE957" s="3"/>
    </row>
    <row r="958" spans="28:31" ht="14.25" customHeight="1">
      <c r="AB958" s="2"/>
      <c r="AD958" s="3"/>
      <c r="AE958" s="3"/>
    </row>
    <row r="959" spans="28:31" ht="14.25" customHeight="1">
      <c r="AB959" s="2"/>
      <c r="AD959" s="3"/>
      <c r="AE959" s="3"/>
    </row>
    <row r="960" spans="28:31" ht="14.25" customHeight="1">
      <c r="AB960" s="2"/>
      <c r="AD960" s="3"/>
      <c r="AE960" s="3"/>
    </row>
    <row r="961" spans="28:31" ht="14.25" customHeight="1">
      <c r="AB961" s="2"/>
      <c r="AD961" s="3"/>
      <c r="AE961" s="3"/>
    </row>
    <row r="962" spans="28:31" ht="14.25" customHeight="1">
      <c r="AB962" s="2"/>
      <c r="AD962" s="3"/>
      <c r="AE962" s="3"/>
    </row>
    <row r="963" spans="28:31" ht="14.25" customHeight="1">
      <c r="AB963" s="2"/>
      <c r="AD963" s="3"/>
      <c r="AE963" s="3"/>
    </row>
    <row r="964" spans="28:31" ht="14.25" customHeight="1">
      <c r="AB964" s="2"/>
      <c r="AD964" s="3"/>
      <c r="AE964" s="3"/>
    </row>
    <row r="965" spans="28:31" ht="14.25" customHeight="1">
      <c r="AB965" s="2"/>
      <c r="AD965" s="3"/>
      <c r="AE965" s="3"/>
    </row>
    <row r="966" spans="28:31" ht="14.25" customHeight="1">
      <c r="AB966" s="2"/>
      <c r="AD966" s="3"/>
      <c r="AE966" s="3"/>
    </row>
    <row r="967" spans="28:31" ht="14.25" customHeight="1">
      <c r="AB967" s="2"/>
      <c r="AD967" s="3"/>
      <c r="AE967" s="3"/>
    </row>
    <row r="968" spans="28:31" ht="14.25" customHeight="1">
      <c r="AB968" s="2"/>
      <c r="AD968" s="3"/>
      <c r="AE968" s="3"/>
    </row>
    <row r="969" spans="28:31" ht="14.25" customHeight="1">
      <c r="AB969" s="2"/>
      <c r="AD969" s="3"/>
      <c r="AE969" s="3"/>
    </row>
    <row r="970" spans="28:31" ht="14.25" customHeight="1">
      <c r="AB970" s="2"/>
      <c r="AD970" s="3"/>
      <c r="AE970" s="3"/>
    </row>
    <row r="971" spans="28:31" ht="14.25" customHeight="1">
      <c r="AB971" s="2"/>
      <c r="AD971" s="3"/>
      <c r="AE971" s="3"/>
    </row>
    <row r="972" spans="28:31" ht="14.25" customHeight="1">
      <c r="AB972" s="2"/>
      <c r="AD972" s="3"/>
      <c r="AE972" s="3"/>
    </row>
    <row r="973" spans="28:31" ht="14.25" customHeight="1">
      <c r="AB973" s="2"/>
      <c r="AD973" s="3"/>
      <c r="AE973" s="3"/>
    </row>
    <row r="974" spans="28:31" ht="14.25" customHeight="1">
      <c r="AB974" s="2"/>
      <c r="AD974" s="3"/>
      <c r="AE974" s="3"/>
    </row>
    <row r="975" spans="28:31" ht="14.25" customHeight="1">
      <c r="AB975" s="2"/>
      <c r="AD975" s="3"/>
      <c r="AE975" s="3"/>
    </row>
    <row r="976" spans="28:31" ht="14.25" customHeight="1">
      <c r="AB976" s="2"/>
      <c r="AD976" s="3"/>
      <c r="AE976" s="3"/>
    </row>
    <row r="977" spans="28:31" ht="14.25" customHeight="1">
      <c r="AB977" s="2"/>
      <c r="AD977" s="3"/>
      <c r="AE977" s="3"/>
    </row>
    <row r="978" spans="28:31" ht="14.25" customHeight="1">
      <c r="AB978" s="2"/>
      <c r="AD978" s="3"/>
      <c r="AE978" s="3"/>
    </row>
    <row r="979" spans="28:31" ht="14.25" customHeight="1">
      <c r="AB979" s="2"/>
      <c r="AD979" s="3"/>
      <c r="AE979" s="3"/>
    </row>
    <row r="980" spans="28:31" ht="14.25" customHeight="1">
      <c r="AB980" s="2"/>
      <c r="AD980" s="3"/>
      <c r="AE980" s="3"/>
    </row>
    <row r="981" spans="28:31" ht="14.25" customHeight="1">
      <c r="AB981" s="2"/>
      <c r="AD981" s="3"/>
      <c r="AE981" s="3"/>
    </row>
    <row r="982" spans="28:31" ht="14.25" customHeight="1">
      <c r="AB982" s="2"/>
      <c r="AD982" s="3"/>
      <c r="AE982" s="3"/>
    </row>
    <row r="983" spans="28:31" ht="14.25" customHeight="1">
      <c r="AB983" s="2"/>
      <c r="AD983" s="3"/>
      <c r="AE983" s="3"/>
    </row>
    <row r="984" spans="28:31" ht="14.25" customHeight="1">
      <c r="AB984" s="2"/>
      <c r="AD984" s="3"/>
      <c r="AE984" s="3"/>
    </row>
    <row r="985" spans="28:31" ht="14.25" customHeight="1">
      <c r="AB985" s="2"/>
      <c r="AD985" s="3"/>
      <c r="AE985" s="3"/>
    </row>
    <row r="986" spans="28:31" ht="14.25" customHeight="1">
      <c r="AB986" s="2"/>
      <c r="AD986" s="3"/>
      <c r="AE986" s="3"/>
    </row>
    <row r="987" spans="28:31" ht="14.25" customHeight="1">
      <c r="AB987" s="2"/>
      <c r="AD987" s="3"/>
      <c r="AE987" s="3"/>
    </row>
    <row r="988" spans="28:31" ht="14.25" customHeight="1">
      <c r="AB988" s="2"/>
      <c r="AD988" s="3"/>
      <c r="AE988" s="3"/>
    </row>
    <row r="989" spans="28:31" ht="14.25" customHeight="1">
      <c r="AB989" s="2"/>
      <c r="AD989" s="3"/>
      <c r="AE989" s="3"/>
    </row>
    <row r="990" spans="28:31" ht="14.25" customHeight="1">
      <c r="AB990" s="2"/>
      <c r="AD990" s="3"/>
      <c r="AE990" s="3"/>
    </row>
    <row r="991" spans="28:31" ht="14.25" customHeight="1">
      <c r="AB991" s="2"/>
      <c r="AD991" s="3"/>
      <c r="AE991" s="3"/>
    </row>
    <row r="992" spans="28:31" ht="14.25" customHeight="1">
      <c r="AB992" s="2"/>
      <c r="AD992" s="3"/>
      <c r="AE992" s="3"/>
    </row>
    <row r="993" spans="28:31" ht="14.25" customHeight="1">
      <c r="AB993" s="2"/>
      <c r="AD993" s="3"/>
      <c r="AE993" s="3"/>
    </row>
    <row r="994" spans="28:31" ht="14.25" customHeight="1">
      <c r="AB994" s="2"/>
      <c r="AD994" s="3"/>
      <c r="AE994" s="3"/>
    </row>
    <row r="995" spans="28:31" ht="14.25" customHeight="1">
      <c r="AB995" s="2"/>
      <c r="AD995" s="3"/>
      <c r="AE995" s="3"/>
    </row>
    <row r="996" spans="28:31" ht="14.25" customHeight="1">
      <c r="AB996" s="2"/>
      <c r="AD996" s="3"/>
      <c r="AE996" s="3"/>
    </row>
    <row r="997" spans="28:31" ht="14.25" customHeight="1">
      <c r="AB997" s="2"/>
      <c r="AD997" s="3"/>
      <c r="AE997" s="3"/>
    </row>
    <row r="998" spans="28:31" ht="14.25" customHeight="1">
      <c r="AB998" s="2"/>
      <c r="AD998" s="3"/>
      <c r="AE998" s="3"/>
    </row>
    <row r="999" spans="28:31" ht="14.25" customHeight="1">
      <c r="AB999" s="2"/>
      <c r="AD999" s="3"/>
      <c r="AE999" s="3"/>
    </row>
    <row r="1000" spans="28:31" ht="14.25" customHeight="1">
      <c r="AB1000" s="2"/>
      <c r="AD1000" s="3"/>
      <c r="AE1000" s="3"/>
    </row>
    <row r="1001" spans="28:31" ht="14.25" customHeight="1">
      <c r="AB1001" s="2"/>
      <c r="AD1001" s="3"/>
      <c r="AE1001" s="3"/>
    </row>
    <row r="1002" spans="28:31" ht="14.25" customHeight="1">
      <c r="AB1002" s="2"/>
      <c r="AD1002" s="3"/>
      <c r="AE1002" s="3"/>
    </row>
    <row r="1003" spans="28:31" ht="14.25" customHeight="1">
      <c r="AB1003" s="2"/>
      <c r="AD1003" s="3"/>
      <c r="AE1003" s="3"/>
    </row>
    <row r="1004" spans="28:31" ht="14.25" customHeight="1">
      <c r="AB1004" s="2"/>
      <c r="AD1004" s="3"/>
      <c r="AE1004" s="3"/>
    </row>
    <row r="1005" spans="28:31" ht="14.25" customHeight="1">
      <c r="AB1005" s="2"/>
      <c r="AD1005" s="3"/>
      <c r="AE1005" s="3"/>
    </row>
    <row r="1006" spans="28:31" ht="14.25" customHeight="1">
      <c r="AB1006" s="2"/>
      <c r="AD1006" s="3"/>
      <c r="AE1006" s="3"/>
    </row>
    <row r="1007" spans="28:31" ht="14.25" customHeight="1">
      <c r="AB1007" s="2"/>
      <c r="AD1007" s="3"/>
      <c r="AE1007" s="3"/>
    </row>
    <row r="1008" spans="28:31" ht="14.25" customHeight="1">
      <c r="AB1008" s="2"/>
      <c r="AD1008" s="3"/>
      <c r="AE1008" s="3"/>
    </row>
    <row r="1009" spans="28:31" ht="14.25" customHeight="1">
      <c r="AB1009" s="2"/>
      <c r="AD1009" s="3"/>
      <c r="AE1009" s="3"/>
    </row>
  </sheetData>
  <autoFilter ref="A3:AE27" xr:uid="{00000000-0009-0000-0000-000010000000}">
    <sortState xmlns:xlrd2="http://schemas.microsoft.com/office/spreadsheetml/2017/richdata2" ref="A3:AE27">
      <sortCondition ref="AE3:AE27"/>
    </sortState>
  </autoFilter>
  <conditionalFormatting sqref="AC17">
    <cfRule type="expression" dxfId="41" priority="1">
      <formula>#REF!&lt;6</formula>
    </cfRule>
  </conditionalFormatting>
  <conditionalFormatting sqref="AA17">
    <cfRule type="expression" dxfId="40" priority="2">
      <formula>#REF!&gt;=6</formula>
    </cfRule>
  </conditionalFormatting>
  <conditionalFormatting sqref="Z3:Z27">
    <cfRule type="expression" dxfId="39" priority="3">
      <formula>R$2&gt;=6</formula>
    </cfRule>
  </conditionalFormatting>
  <conditionalFormatting sqref="AB3:AB27">
    <cfRule type="expression" dxfId="38" priority="4">
      <formula>R$2&lt;6</formula>
    </cfRule>
  </conditionalFormatting>
  <conditionalFormatting sqref="AA3:AA27">
    <cfRule type="expression" dxfId="37" priority="5">
      <formula>R$2&gt;=6</formula>
    </cfRule>
  </conditionalFormatting>
  <conditionalFormatting sqref="AC3:AC27">
    <cfRule type="expression" dxfId="36" priority="6">
      <formula>R$2&lt;6</formula>
    </cfRule>
  </conditionalFormatting>
  <conditionalFormatting sqref="Z3:Z27">
    <cfRule type="expression" dxfId="35" priority="7">
      <formula>R$2&lt;5</formula>
    </cfRule>
  </conditionalFormatting>
  <conditionalFormatting sqref="AB3:AB27">
    <cfRule type="expression" dxfId="34" priority="8">
      <formula>R$2&gt;5</formula>
    </cfRule>
  </conditionalFormatting>
  <pageMargins left="0.25" right="0.25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L1 dívky</vt:lpstr>
      <vt:lpstr>L1 chlapci</vt:lpstr>
      <vt:lpstr>R1 dívky</vt:lpstr>
      <vt:lpstr>R1 chlapci</vt:lpstr>
      <vt:lpstr>R2 dívky</vt:lpstr>
      <vt:lpstr>R2 chlapci</vt:lpstr>
      <vt:lpstr>R3 dívky</vt:lpstr>
      <vt:lpstr>R3 chlapci</vt:lpstr>
      <vt:lpstr>D1 dívky</vt:lpstr>
      <vt:lpstr>D1 chlapci</vt:lpstr>
      <vt:lpstr>D2 dívky</vt:lpstr>
      <vt:lpstr>D2 chlapci</vt:lpstr>
      <vt:lpstr>15+ ženy</vt:lpstr>
      <vt:lpstr>15+ 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Rehorova, Martina</dc:creator>
  <cp:lastModifiedBy>Topič Jan (Ext)</cp:lastModifiedBy>
  <dcterms:created xsi:type="dcterms:W3CDTF">2022-03-07T14:53:08Z</dcterms:created>
  <dcterms:modified xsi:type="dcterms:W3CDTF">2024-12-11T09:40:13Z</dcterms:modified>
</cp:coreProperties>
</file>