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7491F02-A51E-41A1-9BD9-FF32D59C67CE}" xr6:coauthVersionLast="47" xr6:coauthVersionMax="47" xr10:uidLastSave="{00000000-0000-0000-0000-000000000000}"/>
  <bookViews>
    <workbookView xWindow="-110" yWindow="-110" windowWidth="19420" windowHeight="11500" firstSheet="3" activeTab="6" xr2:uid="{00000000-000D-0000-FFFF-FFFF00000000}"/>
  </bookViews>
  <sheets>
    <sheet name="9890_Adepti" sheetId="1" r:id="rId1"/>
    <sheet name="9891_GTV - Gymlib devcata" sheetId="2" r:id="rId2"/>
    <sheet name="9892_Nejmladsi zaci" sheetId="3" r:id="rId3"/>
    <sheet name="9893_Nejmladsi zaci druzstva" sheetId="4" r:id="rId4"/>
    <sheet name="9894_Mladsi zaci" sheetId="5" r:id="rId5"/>
    <sheet name="9895_Mladsi zaci druzstva" sheetId="6" r:id="rId6"/>
    <sheet name="9896_Starsi zaci" sheetId="7" r:id="rId7"/>
    <sheet name="9897_Starsi zaci druzstva" sheetId="8" r:id="rId8"/>
    <sheet name="rozhodci" sheetId="9" r:id="rId9"/>
    <sheet name="poznamky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8" i="5" l="1"/>
  <c r="AE8" i="5"/>
  <c r="AA8" i="5"/>
  <c r="W8" i="5"/>
  <c r="S8" i="5"/>
  <c r="O8" i="5"/>
  <c r="K8" i="5"/>
  <c r="AE11" i="6"/>
  <c r="AA11" i="6"/>
  <c r="W11" i="6"/>
  <c r="S11" i="6"/>
  <c r="O11" i="6"/>
  <c r="K11" i="6"/>
  <c r="AF11" i="6" s="1"/>
  <c r="O13" i="5"/>
  <c r="O12" i="5"/>
  <c r="O11" i="5"/>
  <c r="O10" i="5"/>
  <c r="O9" i="5"/>
  <c r="O7" i="5"/>
  <c r="AF8" i="5" l="1"/>
  <c r="AE18" i="6"/>
  <c r="AA18" i="6"/>
  <c r="W18" i="6"/>
  <c r="S18" i="6"/>
  <c r="O18" i="6"/>
  <c r="K18" i="6"/>
  <c r="AE17" i="6"/>
  <c r="AA17" i="6"/>
  <c r="W17" i="6"/>
  <c r="S17" i="6"/>
  <c r="O17" i="6"/>
  <c r="K17" i="6"/>
  <c r="AE16" i="6"/>
  <c r="AA16" i="6"/>
  <c r="W16" i="6"/>
  <c r="S16" i="6"/>
  <c r="O16" i="6"/>
  <c r="K16" i="6"/>
  <c r="AE15" i="6"/>
  <c r="AA15" i="6"/>
  <c r="W15" i="6"/>
  <c r="S15" i="6"/>
  <c r="O15" i="6"/>
  <c r="K15" i="6"/>
  <c r="AI11" i="6"/>
  <c r="AE10" i="6"/>
  <c r="AA10" i="6"/>
  <c r="W10" i="6"/>
  <c r="S10" i="6"/>
  <c r="O10" i="6"/>
  <c r="K10" i="6"/>
  <c r="AE9" i="6"/>
  <c r="AA9" i="6"/>
  <c r="W9" i="6"/>
  <c r="S9" i="6"/>
  <c r="O9" i="6"/>
  <c r="K9" i="6"/>
  <c r="AE11" i="4"/>
  <c r="AA11" i="4"/>
  <c r="W11" i="4"/>
  <c r="S11" i="4"/>
  <c r="O11" i="4"/>
  <c r="K11" i="4"/>
  <c r="AE10" i="4"/>
  <c r="AA10" i="4"/>
  <c r="W10" i="4"/>
  <c r="S10" i="4"/>
  <c r="O10" i="4"/>
  <c r="K10" i="4"/>
  <c r="AE9" i="4"/>
  <c r="AA9" i="4"/>
  <c r="W9" i="4"/>
  <c r="S9" i="4"/>
  <c r="O9" i="4"/>
  <c r="K9" i="4"/>
  <c r="AF9" i="4" s="1"/>
  <c r="AE8" i="4"/>
  <c r="AA8" i="4"/>
  <c r="W8" i="4"/>
  <c r="S8" i="4"/>
  <c r="O8" i="4"/>
  <c r="K8" i="4"/>
  <c r="K9" i="3"/>
  <c r="K7" i="3"/>
  <c r="K8" i="3"/>
  <c r="K10" i="3"/>
  <c r="W7" i="2"/>
  <c r="AE12" i="6"/>
  <c r="AA12" i="6"/>
  <c r="W12" i="6"/>
  <c r="S12" i="6"/>
  <c r="O12" i="6"/>
  <c r="K12" i="6"/>
  <c r="AE11" i="3"/>
  <c r="AA11" i="3"/>
  <c r="W11" i="3"/>
  <c r="S11" i="3"/>
  <c r="O11" i="3"/>
  <c r="K11" i="3"/>
  <c r="AF8" i="4" l="1"/>
  <c r="AF11" i="4"/>
  <c r="AF10" i="4"/>
  <c r="AF12" i="6"/>
  <c r="AF18" i="6"/>
  <c r="AF17" i="6"/>
  <c r="AF16" i="6"/>
  <c r="AF15" i="6"/>
  <c r="AH11" i="6" s="1"/>
  <c r="AF10" i="6"/>
  <c r="AF9" i="6"/>
  <c r="AF11" i="3"/>
  <c r="AE8" i="2"/>
  <c r="AA8" i="2"/>
  <c r="W8" i="2"/>
  <c r="S8" i="2"/>
  <c r="O8" i="2"/>
  <c r="K8" i="2"/>
  <c r="AE9" i="2"/>
  <c r="AA9" i="2"/>
  <c r="W9" i="2"/>
  <c r="S9" i="2"/>
  <c r="O9" i="2"/>
  <c r="K9" i="2"/>
  <c r="AE7" i="2"/>
  <c r="AA7" i="2"/>
  <c r="S7" i="2"/>
  <c r="O7" i="2"/>
  <c r="K7" i="2"/>
  <c r="AE14" i="1"/>
  <c r="AA14" i="1"/>
  <c r="W14" i="1"/>
  <c r="S14" i="1"/>
  <c r="O14" i="1"/>
  <c r="K14" i="1"/>
  <c r="AE7" i="7"/>
  <c r="AA7" i="7"/>
  <c r="W7" i="7"/>
  <c r="S7" i="7"/>
  <c r="O7" i="7"/>
  <c r="K7" i="7"/>
  <c r="AI19" i="6"/>
  <c r="AA19" i="6"/>
  <c r="AI14" i="6"/>
  <c r="AI13" i="6"/>
  <c r="AI8" i="6"/>
  <c r="AI7" i="6"/>
  <c r="AE10" i="5"/>
  <c r="AA10" i="5"/>
  <c r="W10" i="5"/>
  <c r="S10" i="5"/>
  <c r="K10" i="5"/>
  <c r="AE13" i="5"/>
  <c r="AA13" i="5"/>
  <c r="W13" i="5"/>
  <c r="S13" i="5"/>
  <c r="K13" i="5"/>
  <c r="AE11" i="5"/>
  <c r="AA11" i="5"/>
  <c r="W11" i="5"/>
  <c r="S11" i="5"/>
  <c r="K11" i="5"/>
  <c r="AE12" i="5"/>
  <c r="AA12" i="5"/>
  <c r="W12" i="5"/>
  <c r="S12" i="5"/>
  <c r="K12" i="5"/>
  <c r="AE9" i="5"/>
  <c r="AA9" i="5"/>
  <c r="W9" i="5"/>
  <c r="S9" i="5"/>
  <c r="K9" i="5"/>
  <c r="AE7" i="5"/>
  <c r="AA7" i="5"/>
  <c r="W7" i="5"/>
  <c r="S7" i="5"/>
  <c r="K7" i="5"/>
  <c r="AI12" i="4"/>
  <c r="K12" i="4"/>
  <c r="O12" i="4"/>
  <c r="W12" i="4"/>
  <c r="AE12" i="4"/>
  <c r="AA12" i="4"/>
  <c r="AI7" i="4"/>
  <c r="AE13" i="3"/>
  <c r="AA13" i="3"/>
  <c r="W13" i="3"/>
  <c r="S13" i="3"/>
  <c r="O13" i="3"/>
  <c r="K13" i="3"/>
  <c r="AE12" i="3"/>
  <c r="AA12" i="3"/>
  <c r="W12" i="3"/>
  <c r="S12" i="3"/>
  <c r="O12" i="3"/>
  <c r="K12" i="3"/>
  <c r="AE9" i="3"/>
  <c r="AA9" i="3"/>
  <c r="W9" i="3"/>
  <c r="S9" i="3"/>
  <c r="O9" i="3"/>
  <c r="AE7" i="3"/>
  <c r="AA7" i="3"/>
  <c r="W7" i="3"/>
  <c r="S7" i="3"/>
  <c r="O7" i="3"/>
  <c r="AE8" i="3"/>
  <c r="AA8" i="3"/>
  <c r="W8" i="3"/>
  <c r="S8" i="3"/>
  <c r="O8" i="3"/>
  <c r="AE10" i="3"/>
  <c r="AA10" i="3"/>
  <c r="W10" i="3"/>
  <c r="S10" i="3"/>
  <c r="O10" i="3"/>
  <c r="AE12" i="2"/>
  <c r="AA12" i="2"/>
  <c r="W12" i="2"/>
  <c r="S12" i="2"/>
  <c r="O12" i="2"/>
  <c r="K12" i="2"/>
  <c r="AE11" i="2"/>
  <c r="AA11" i="2"/>
  <c r="W11" i="2"/>
  <c r="S11" i="2"/>
  <c r="O11" i="2"/>
  <c r="K11" i="2"/>
  <c r="AE10" i="2"/>
  <c r="AA10" i="2"/>
  <c r="W10" i="2"/>
  <c r="S10" i="2"/>
  <c r="O10" i="2"/>
  <c r="K10" i="2"/>
  <c r="AE12" i="1"/>
  <c r="AA12" i="1"/>
  <c r="W12" i="1"/>
  <c r="S12" i="1"/>
  <c r="O12" i="1"/>
  <c r="K12" i="1"/>
  <c r="AE13" i="1"/>
  <c r="AA13" i="1"/>
  <c r="W13" i="1"/>
  <c r="S13" i="1"/>
  <c r="O13" i="1"/>
  <c r="K13" i="1"/>
  <c r="AE11" i="1"/>
  <c r="AA11" i="1"/>
  <c r="W11" i="1"/>
  <c r="S11" i="1"/>
  <c r="O11" i="1"/>
  <c r="K11" i="1"/>
  <c r="AE10" i="1"/>
  <c r="AA10" i="1"/>
  <c r="W10" i="1"/>
  <c r="S10" i="1"/>
  <c r="O10" i="1"/>
  <c r="K10" i="1"/>
  <c r="AE8" i="1"/>
  <c r="AA8" i="1"/>
  <c r="W8" i="1"/>
  <c r="S8" i="1"/>
  <c r="O8" i="1"/>
  <c r="K8" i="1"/>
  <c r="AE7" i="1"/>
  <c r="AA7" i="1"/>
  <c r="W7" i="1"/>
  <c r="S7" i="1"/>
  <c r="O7" i="1"/>
  <c r="K7" i="1"/>
  <c r="AE9" i="1"/>
  <c r="AA9" i="1"/>
  <c r="W9" i="1"/>
  <c r="S9" i="1"/>
  <c r="O9" i="1"/>
  <c r="K9" i="1"/>
  <c r="AF14" i="1" l="1"/>
  <c r="AF9" i="1"/>
  <c r="AF7" i="7"/>
  <c r="O13" i="6"/>
  <c r="AF8" i="2"/>
  <c r="AF13" i="1"/>
  <c r="AF13" i="3"/>
  <c r="AF7" i="3"/>
  <c r="AF10" i="3"/>
  <c r="S13" i="6"/>
  <c r="AF9" i="5"/>
  <c r="AF7" i="5"/>
  <c r="AF8" i="3"/>
  <c r="AF9" i="3"/>
  <c r="AF12" i="3"/>
  <c r="AF13" i="5"/>
  <c r="AF11" i="5"/>
  <c r="AF12" i="5"/>
  <c r="AF10" i="5"/>
  <c r="AH8" i="5" s="1"/>
  <c r="K13" i="6"/>
  <c r="O19" i="6"/>
  <c r="S19" i="6"/>
  <c r="AE19" i="6"/>
  <c r="K19" i="6"/>
  <c r="W19" i="6"/>
  <c r="W13" i="6"/>
  <c r="AE13" i="6"/>
  <c r="AF7" i="2"/>
  <c r="AF9" i="2"/>
  <c r="AF10" i="2"/>
  <c r="AF11" i="2"/>
  <c r="AF12" i="2"/>
  <c r="AF12" i="1"/>
  <c r="AF8" i="1"/>
  <c r="AF10" i="1"/>
  <c r="AF11" i="1"/>
  <c r="AF7" i="1"/>
  <c r="AA13" i="6"/>
  <c r="S12" i="4"/>
  <c r="AF12" i="4" s="1"/>
  <c r="AF19" i="6" l="1"/>
  <c r="AH14" i="6" s="1"/>
  <c r="AF13" i="6"/>
  <c r="AH7" i="4"/>
  <c r="AH12" i="4"/>
  <c r="AH7" i="6"/>
  <c r="AH19" i="6" l="1"/>
  <c r="AH13" i="6"/>
  <c r="AH8" i="6"/>
</calcChain>
</file>

<file path=xl/sharedStrings.xml><?xml version="1.0" encoding="utf-8"?>
<sst xmlns="http://schemas.openxmlformats.org/spreadsheetml/2006/main" count="458" uniqueCount="87">
  <si>
    <t>SGM - Krajský přebor Libereckého a Královéhradeckého kraje</t>
  </si>
  <si>
    <t>25.5.2024</t>
  </si>
  <si>
    <t>Adepti</t>
  </si>
  <si>
    <t>pen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</si>
  <si>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</si>
  <si>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</si>
  <si>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</si>
  <si>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</si>
  <si>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</si>
  <si>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</si>
  <si>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</si>
  <si>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</si>
  <si>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</si>
  <si>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</si>
  <si>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</si>
  <si>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</si>
  <si>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</si>
  <si>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</si>
  <si>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</si>
  <si>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</si>
  <si>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</si>
  <si>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</si>
  <si>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Hejhal Štěpán</t>
  </si>
  <si>
    <t>Gymnastika Liberec</t>
  </si>
  <si>
    <t>Chaloupková</t>
  </si>
  <si>
    <t>Sabáček František</t>
  </si>
  <si>
    <t>Stluková</t>
  </si>
  <si>
    <t>Tučani Michal</t>
  </si>
  <si>
    <t>Hejhal Matěj</t>
  </si>
  <si>
    <t>Schmiedl Alex</t>
  </si>
  <si>
    <t>Bělohubý Lukáš</t>
  </si>
  <si>
    <t>TJ Doksy</t>
  </si>
  <si>
    <t>Jakša</t>
  </si>
  <si>
    <t>Tichovský Jan</t>
  </si>
  <si>
    <t>Lev Kristian</t>
  </si>
  <si>
    <t>GTV - Gymlib děvčata</t>
  </si>
  <si>
    <t>Čubová Aneta</t>
  </si>
  <si>
    <t>kat. starší</t>
  </si>
  <si>
    <t>Čubová Viktorie</t>
  </si>
  <si>
    <t>kat. mladší</t>
  </si>
  <si>
    <t>Horňáková Barbora</t>
  </si>
  <si>
    <t>Kinclová Ella</t>
  </si>
  <si>
    <t>Tučaniová Barbora</t>
  </si>
  <si>
    <t>Třešňáková Nikola</t>
  </si>
  <si>
    <t>Nejmladší žáci</t>
  </si>
  <si>
    <t>Císař Šimon Jan</t>
  </si>
  <si>
    <t>Čech Vladimír</t>
  </si>
  <si>
    <t>Horáček Filip</t>
  </si>
  <si>
    <t>Slavík Ondřej</t>
  </si>
  <si>
    <t>Suchánek Michal</t>
  </si>
  <si>
    <t>Schaffer Tomáš</t>
  </si>
  <si>
    <t>Jordánek David</t>
  </si>
  <si>
    <t>TJ Spartak Vrchlabí</t>
  </si>
  <si>
    <t>Seidelová</t>
  </si>
  <si>
    <t>Nejmladší žáci družstva</t>
  </si>
  <si>
    <t>ev. č./č.družstva</t>
  </si>
  <si>
    <t>řazení 1</t>
  </si>
  <si>
    <t>řazení 2</t>
  </si>
  <si>
    <t>řazení 3</t>
  </si>
  <si>
    <t>Gymnastika Liberec z.s.</t>
  </si>
  <si>
    <t>Celkem</t>
  </si>
  <si>
    <t>Mladší žáci</t>
  </si>
  <si>
    <t>Hlubuček Ondřej</t>
  </si>
  <si>
    <t>Slatin</t>
  </si>
  <si>
    <t>Chmelík Petr</t>
  </si>
  <si>
    <t>Tomeš Jakub</t>
  </si>
  <si>
    <t>Brnušák Vítek</t>
  </si>
  <si>
    <t>Dikoras Mikuláš</t>
  </si>
  <si>
    <t>Jordánek Michal</t>
  </si>
  <si>
    <t>Šolc Richard</t>
  </si>
  <si>
    <t>Mladší žáci družstva</t>
  </si>
  <si>
    <t>Vychytil Filip</t>
  </si>
  <si>
    <t>Merkur ČB</t>
  </si>
  <si>
    <t>Bezruk Dmitriy</t>
  </si>
  <si>
    <t>Tělovýchovná jednota Spartak Vrchlabí, z. s.</t>
  </si>
  <si>
    <t>Starší žáci</t>
  </si>
  <si>
    <t>Suchánek Petr</t>
  </si>
  <si>
    <t>Starší žáci družstva</t>
  </si>
  <si>
    <t>Rozhodčí</t>
  </si>
  <si>
    <t>poznámka</t>
  </si>
  <si>
    <t>oddil</t>
  </si>
  <si>
    <t>kvalifikace</t>
  </si>
  <si>
    <t>Jakša Michal</t>
  </si>
  <si>
    <t>Jakša David</t>
  </si>
  <si>
    <t>Poznámky</t>
  </si>
  <si>
    <t>Kladina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</si>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</sst>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2" borderId="0" xfId="0" applyFont="1" applyFill="1"/>
    <xf numFmtId="164" fontId="3" fillId="0" borderId="0" xfId="0" applyNumberFormat="1" applyFont="1"/>
    <xf numFmtId="0" fontId="5" fillId="0" borderId="0" xfId="0" applyFont="1"/>
    <xf numFmtId="0" fontId="6" fillId="2" borderId="0" xfId="0" applyFont="1" applyFill="1"/>
    <xf numFmtId="164" fontId="6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164" fontId="6" fillId="0" borderId="1" xfId="0" applyNumberFormat="1" applyFont="1" applyBorder="1"/>
    <xf numFmtId="164" fontId="3" fillId="0" borderId="1" xfId="0" applyNumberFormat="1" applyFont="1" applyBorder="1"/>
    <xf numFmtId="0" fontId="6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4"/>
  <sheetViews>
    <sheetView topLeftCell="D1" workbookViewId="0">
      <selection activeCell="D14" sqref="A14:XFD14"/>
    </sheetView>
  </sheetViews>
  <sheetFormatPr defaultRowHeight="14.5" x14ac:dyDescent="0.35"/>
  <cols>
    <col min="1" max="1" width="5.1796875" customWidth="1"/>
    <col min="2" max="2" width="9" customWidth="1"/>
    <col min="3" max="3" width="7.7265625" customWidth="1"/>
    <col min="4" max="4" width="17.26953125" customWidth="1"/>
    <col min="5" max="5" width="8" customWidth="1"/>
    <col min="6" max="6" width="20.1796875" customWidth="1"/>
    <col min="7" max="7" width="14.453125" customWidth="1"/>
    <col min="8" max="10" width="7" customWidth="1"/>
    <col min="11" max="11" width="8" style="9" customWidth="1"/>
    <col min="12" max="12" width="0.453125" customWidth="1"/>
    <col min="13" max="14" width="7" hidden="1" customWidth="1"/>
    <col min="15" max="15" width="8" hidden="1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4" width="0.453125" customWidth="1"/>
    <col min="25" max="26" width="7" hidden="1" customWidth="1"/>
    <col min="27" max="27" width="8" hidden="1" customWidth="1"/>
    <col min="28" max="30" width="7" customWidth="1"/>
    <col min="31" max="31" width="8" style="9" customWidth="1"/>
    <col min="32" max="32" width="8" style="6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2</v>
      </c>
      <c r="E3" s="1"/>
    </row>
    <row r="6" spans="1:35" x14ac:dyDescent="0.3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3</v>
      </c>
      <c r="K6" s="10" t="s">
        <v>13</v>
      </c>
      <c r="L6" s="2" t="s">
        <v>11</v>
      </c>
      <c r="M6" s="2" t="s">
        <v>12</v>
      </c>
      <c r="N6" s="2" t="s">
        <v>3</v>
      </c>
      <c r="O6" s="2" t="s">
        <v>14</v>
      </c>
      <c r="P6" s="2" t="s">
        <v>11</v>
      </c>
      <c r="Q6" s="2" t="s">
        <v>12</v>
      </c>
      <c r="R6" s="2" t="s">
        <v>3</v>
      </c>
      <c r="S6" s="10" t="s">
        <v>15</v>
      </c>
      <c r="T6" s="2" t="s">
        <v>11</v>
      </c>
      <c r="U6" s="2" t="s">
        <v>12</v>
      </c>
      <c r="V6" s="2" t="s">
        <v>3</v>
      </c>
      <c r="W6" s="10" t="s">
        <v>16</v>
      </c>
      <c r="X6" s="2" t="s">
        <v>11</v>
      </c>
      <c r="Y6" s="2" t="s">
        <v>12</v>
      </c>
      <c r="Z6" s="2" t="s">
        <v>3</v>
      </c>
      <c r="AA6" s="2" t="s">
        <v>17</v>
      </c>
      <c r="AB6" s="2" t="s">
        <v>11</v>
      </c>
      <c r="AC6" s="2" t="s">
        <v>12</v>
      </c>
      <c r="AD6" s="2" t="s">
        <v>3</v>
      </c>
      <c r="AE6" s="10" t="s">
        <v>18</v>
      </c>
      <c r="AF6" s="7" t="s">
        <v>19</v>
      </c>
      <c r="AG6" s="2" t="s">
        <v>20</v>
      </c>
      <c r="AH6" s="2" t="s">
        <v>21</v>
      </c>
      <c r="AI6" s="2"/>
    </row>
    <row r="7" spans="1:35" x14ac:dyDescent="0.35">
      <c r="A7" s="21">
        <v>1</v>
      </c>
      <c r="B7">
        <v>699376</v>
      </c>
      <c r="C7">
        <v>7822</v>
      </c>
      <c r="D7" t="s">
        <v>25</v>
      </c>
      <c r="E7">
        <v>2017</v>
      </c>
      <c r="F7" t="s">
        <v>23</v>
      </c>
      <c r="G7" t="s">
        <v>26</v>
      </c>
      <c r="H7">
        <v>1</v>
      </c>
      <c r="I7" s="4">
        <v>9.4</v>
      </c>
      <c r="J7" s="4">
        <v>0</v>
      </c>
      <c r="K7" s="11">
        <f>H7+I7-J7</f>
        <v>10.4</v>
      </c>
      <c r="L7" s="4">
        <v>0</v>
      </c>
      <c r="M7" s="4">
        <v>0</v>
      </c>
      <c r="N7" s="4">
        <v>0</v>
      </c>
      <c r="O7" s="5">
        <f>L7+M7-N7</f>
        <v>0</v>
      </c>
      <c r="P7" s="4">
        <v>0</v>
      </c>
      <c r="Q7" s="4">
        <v>9.6</v>
      </c>
      <c r="R7" s="4">
        <v>0</v>
      </c>
      <c r="S7" s="11">
        <f>P7+Q7-R7</f>
        <v>9.6</v>
      </c>
      <c r="T7" s="4">
        <v>0</v>
      </c>
      <c r="U7" s="4">
        <v>9</v>
      </c>
      <c r="V7" s="4">
        <v>0</v>
      </c>
      <c r="W7" s="11">
        <f>T7+U7-V7</f>
        <v>9</v>
      </c>
      <c r="X7" s="4">
        <v>0</v>
      </c>
      <c r="Y7" s="4">
        <v>0</v>
      </c>
      <c r="Z7" s="4">
        <v>0</v>
      </c>
      <c r="AA7" s="5">
        <f>X7+Y7-Z7</f>
        <v>0</v>
      </c>
      <c r="AB7" s="4">
        <v>2</v>
      </c>
      <c r="AC7" s="4">
        <v>9.5</v>
      </c>
      <c r="AD7" s="4">
        <v>0</v>
      </c>
      <c r="AE7" s="11">
        <f>AB7+AC7-AD7</f>
        <v>11.5</v>
      </c>
      <c r="AF7" s="8">
        <f>K7+O7+S7+W7+AA7+AE7</f>
        <v>40.5</v>
      </c>
      <c r="AG7" s="5"/>
    </row>
    <row r="8" spans="1:35" x14ac:dyDescent="0.35">
      <c r="A8" s="21">
        <v>2</v>
      </c>
      <c r="B8">
        <v>973919</v>
      </c>
      <c r="C8">
        <v>7822</v>
      </c>
      <c r="D8" t="s">
        <v>27</v>
      </c>
      <c r="E8">
        <v>2017</v>
      </c>
      <c r="F8" t="s">
        <v>23</v>
      </c>
      <c r="G8" t="s">
        <v>24</v>
      </c>
      <c r="H8">
        <v>1</v>
      </c>
      <c r="I8" s="4">
        <v>9</v>
      </c>
      <c r="J8" s="4">
        <v>0</v>
      </c>
      <c r="K8" s="11">
        <f>H8+I8-J8</f>
        <v>10</v>
      </c>
      <c r="L8" s="4">
        <v>0</v>
      </c>
      <c r="M8" s="4">
        <v>0</v>
      </c>
      <c r="N8" s="4">
        <v>0</v>
      </c>
      <c r="O8" s="5">
        <f>L8+M8-N8</f>
        <v>0</v>
      </c>
      <c r="P8" s="4">
        <v>1</v>
      </c>
      <c r="Q8" s="4">
        <v>9.4</v>
      </c>
      <c r="R8" s="4">
        <v>0</v>
      </c>
      <c r="S8" s="11">
        <f>P8+Q8-R8</f>
        <v>10.4</v>
      </c>
      <c r="T8" s="4">
        <v>0</v>
      </c>
      <c r="U8" s="4">
        <v>8.6999999999999993</v>
      </c>
      <c r="V8" s="4">
        <v>0</v>
      </c>
      <c r="W8" s="11">
        <f>T8+U8-V8</f>
        <v>8.6999999999999993</v>
      </c>
      <c r="X8" s="4">
        <v>0</v>
      </c>
      <c r="Y8" s="4">
        <v>0</v>
      </c>
      <c r="Z8" s="4">
        <v>0</v>
      </c>
      <c r="AA8" s="5">
        <f>X8+Y8-Z8</f>
        <v>0</v>
      </c>
      <c r="AB8" s="4">
        <v>2</v>
      </c>
      <c r="AC8" s="4">
        <v>9</v>
      </c>
      <c r="AD8" s="4">
        <v>0</v>
      </c>
      <c r="AE8" s="11">
        <f>AB8+AC8-AD8</f>
        <v>11</v>
      </c>
      <c r="AF8" s="8">
        <f>K8+O8+S8+W8+AA8+AE8</f>
        <v>40.099999999999994</v>
      </c>
      <c r="AG8" s="5"/>
    </row>
    <row r="9" spans="1:35" x14ac:dyDescent="0.35">
      <c r="A9" s="21">
        <v>3</v>
      </c>
      <c r="B9">
        <v>566915</v>
      </c>
      <c r="C9">
        <v>7822</v>
      </c>
      <c r="D9" t="s">
        <v>22</v>
      </c>
      <c r="E9">
        <v>2017</v>
      </c>
      <c r="F9" t="s">
        <v>23</v>
      </c>
      <c r="G9" t="s">
        <v>24</v>
      </c>
      <c r="H9">
        <v>1</v>
      </c>
      <c r="I9" s="4">
        <v>8.8000000000000007</v>
      </c>
      <c r="J9" s="4">
        <v>0</v>
      </c>
      <c r="K9" s="11">
        <f>H9+I9-J9</f>
        <v>9.8000000000000007</v>
      </c>
      <c r="L9" s="4">
        <v>0</v>
      </c>
      <c r="M9" s="4">
        <v>0</v>
      </c>
      <c r="N9" s="4">
        <v>0</v>
      </c>
      <c r="O9" s="5">
        <f>L9+M9-N9</f>
        <v>0</v>
      </c>
      <c r="P9" s="4">
        <v>0</v>
      </c>
      <c r="Q9" s="4">
        <v>9.4</v>
      </c>
      <c r="R9" s="4">
        <v>0</v>
      </c>
      <c r="S9" s="11">
        <f>P9+Q9-R9</f>
        <v>9.4</v>
      </c>
      <c r="T9" s="4">
        <v>0</v>
      </c>
      <c r="U9" s="4">
        <v>8.4</v>
      </c>
      <c r="V9" s="4">
        <v>0</v>
      </c>
      <c r="W9" s="11">
        <f>T9+U9-V9</f>
        <v>8.4</v>
      </c>
      <c r="X9" s="4">
        <v>0</v>
      </c>
      <c r="Y9" s="4">
        <v>0</v>
      </c>
      <c r="Z9" s="4">
        <v>0</v>
      </c>
      <c r="AA9" s="5">
        <f>X9+Y9-Z9</f>
        <v>0</v>
      </c>
      <c r="AB9" s="4">
        <v>0</v>
      </c>
      <c r="AC9" s="4">
        <v>8.6999999999999993</v>
      </c>
      <c r="AD9" s="4">
        <v>0</v>
      </c>
      <c r="AE9" s="11">
        <f>AB9+AC9-AD9</f>
        <v>8.6999999999999993</v>
      </c>
      <c r="AF9" s="8">
        <f>K9+O9+S9+W9+AA9+AE9</f>
        <v>36.299999999999997</v>
      </c>
      <c r="AG9" s="5"/>
    </row>
    <row r="10" spans="1:35" s="12" customFormat="1" x14ac:dyDescent="0.35">
      <c r="A10" s="23">
        <v>1</v>
      </c>
      <c r="B10" s="12">
        <v>117949</v>
      </c>
      <c r="C10" s="12">
        <v>7822</v>
      </c>
      <c r="D10" s="12" t="s">
        <v>29</v>
      </c>
      <c r="E10" s="12">
        <v>2018</v>
      </c>
      <c r="F10" s="12" t="s">
        <v>23</v>
      </c>
      <c r="G10" s="12" t="s">
        <v>24</v>
      </c>
      <c r="H10" s="12">
        <v>1</v>
      </c>
      <c r="I10" s="13">
        <v>9.1999999999999993</v>
      </c>
      <c r="J10" s="13">
        <v>0</v>
      </c>
      <c r="K10" s="15">
        <f>H10+I10-J10</f>
        <v>10.199999999999999</v>
      </c>
      <c r="L10" s="13">
        <v>0</v>
      </c>
      <c r="M10" s="13">
        <v>0</v>
      </c>
      <c r="N10" s="13">
        <v>0</v>
      </c>
      <c r="O10" s="14">
        <f>L10+M10-N10</f>
        <v>0</v>
      </c>
      <c r="P10" s="13">
        <v>1</v>
      </c>
      <c r="Q10" s="13">
        <v>9.4</v>
      </c>
      <c r="R10" s="13">
        <v>0</v>
      </c>
      <c r="S10" s="15">
        <f>P10+Q10-R10</f>
        <v>10.4</v>
      </c>
      <c r="T10" s="13">
        <v>0</v>
      </c>
      <c r="U10" s="13">
        <v>8.6999999999999993</v>
      </c>
      <c r="V10" s="13">
        <v>0</v>
      </c>
      <c r="W10" s="15">
        <f>T10+U10-V10</f>
        <v>8.6999999999999993</v>
      </c>
      <c r="X10" s="13">
        <v>0</v>
      </c>
      <c r="Y10" s="13">
        <v>0</v>
      </c>
      <c r="Z10" s="13">
        <v>0</v>
      </c>
      <c r="AA10" s="14">
        <f>X10+Y10-Z10</f>
        <v>0</v>
      </c>
      <c r="AB10" s="13">
        <v>2</v>
      </c>
      <c r="AC10" s="13">
        <v>9</v>
      </c>
      <c r="AD10" s="13">
        <v>0</v>
      </c>
      <c r="AE10" s="15">
        <f>AB10+AC10-AD10</f>
        <v>11</v>
      </c>
      <c r="AF10" s="16">
        <f>K10+O10+S10+W10+AA10+AE10</f>
        <v>40.299999999999997</v>
      </c>
      <c r="AG10" s="14"/>
    </row>
    <row r="11" spans="1:35" x14ac:dyDescent="0.35">
      <c r="A11" s="21">
        <v>2</v>
      </c>
      <c r="B11">
        <v>240886</v>
      </c>
      <c r="C11">
        <v>1319</v>
      </c>
      <c r="D11" t="s">
        <v>30</v>
      </c>
      <c r="E11">
        <v>2018</v>
      </c>
      <c r="F11" t="s">
        <v>31</v>
      </c>
      <c r="G11" t="s">
        <v>32</v>
      </c>
      <c r="H11">
        <v>1</v>
      </c>
      <c r="I11" s="4">
        <v>8.5</v>
      </c>
      <c r="J11" s="4">
        <v>0</v>
      </c>
      <c r="K11" s="11">
        <f>H11+I11-J11</f>
        <v>9.5</v>
      </c>
      <c r="L11" s="4">
        <v>0</v>
      </c>
      <c r="M11" s="4">
        <v>0</v>
      </c>
      <c r="N11" s="4">
        <v>0</v>
      </c>
      <c r="O11" s="5">
        <f>L11+M11-N11</f>
        <v>0</v>
      </c>
      <c r="P11" s="4">
        <v>0</v>
      </c>
      <c r="Q11" s="4">
        <v>9.4</v>
      </c>
      <c r="R11" s="4">
        <v>0</v>
      </c>
      <c r="S11" s="11">
        <f>P11+Q11-R11</f>
        <v>9.4</v>
      </c>
      <c r="T11" s="4">
        <v>0</v>
      </c>
      <c r="U11" s="4">
        <v>8.3000000000000007</v>
      </c>
      <c r="V11" s="4">
        <v>0</v>
      </c>
      <c r="W11" s="11">
        <f>T11+U11-V11</f>
        <v>8.3000000000000007</v>
      </c>
      <c r="X11" s="4">
        <v>0</v>
      </c>
      <c r="Y11" s="4">
        <v>0</v>
      </c>
      <c r="Z11" s="4">
        <v>0</v>
      </c>
      <c r="AA11" s="5">
        <f>X11+Y11-Z11</f>
        <v>0</v>
      </c>
      <c r="AB11" s="4">
        <v>2</v>
      </c>
      <c r="AC11" s="4">
        <v>8.1999999999999993</v>
      </c>
      <c r="AD11" s="4">
        <v>0</v>
      </c>
      <c r="AE11" s="11">
        <f>AB11+AC11-AD11</f>
        <v>10.199999999999999</v>
      </c>
      <c r="AF11" s="8">
        <f>K11+O11+S11+W11+AA11+AE11</f>
        <v>37.4</v>
      </c>
      <c r="AG11" s="5"/>
    </row>
    <row r="12" spans="1:35" x14ac:dyDescent="0.35">
      <c r="A12" s="21">
        <v>3</v>
      </c>
      <c r="C12">
        <v>1319</v>
      </c>
      <c r="D12" t="s">
        <v>34</v>
      </c>
      <c r="E12">
        <v>2018</v>
      </c>
      <c r="F12" t="s">
        <v>31</v>
      </c>
      <c r="G12" t="s">
        <v>32</v>
      </c>
      <c r="H12">
        <v>1</v>
      </c>
      <c r="I12" s="4">
        <v>8.6</v>
      </c>
      <c r="J12" s="4">
        <v>0</v>
      </c>
      <c r="K12" s="11">
        <f>H12+I12-J12</f>
        <v>9.6</v>
      </c>
      <c r="L12" s="4">
        <v>0</v>
      </c>
      <c r="M12" s="4">
        <v>0</v>
      </c>
      <c r="N12" s="4">
        <v>0</v>
      </c>
      <c r="O12" s="5">
        <f>L12+M12-N12</f>
        <v>0</v>
      </c>
      <c r="P12" s="4">
        <v>0</v>
      </c>
      <c r="Q12" s="4">
        <v>9.3000000000000007</v>
      </c>
      <c r="R12" s="4">
        <v>0</v>
      </c>
      <c r="S12" s="11">
        <f>P12+Q12-R12</f>
        <v>9.3000000000000007</v>
      </c>
      <c r="T12" s="4">
        <v>0</v>
      </c>
      <c r="U12" s="4">
        <v>7.5</v>
      </c>
      <c r="V12" s="4">
        <v>0</v>
      </c>
      <c r="W12" s="11">
        <f>T12+U12-V12</f>
        <v>7.5</v>
      </c>
      <c r="X12" s="4">
        <v>0</v>
      </c>
      <c r="Y12" s="4">
        <v>0</v>
      </c>
      <c r="Z12" s="4">
        <v>0</v>
      </c>
      <c r="AA12" s="5">
        <f>X12+Y12-Z12</f>
        <v>0</v>
      </c>
      <c r="AB12" s="4">
        <v>1</v>
      </c>
      <c r="AC12" s="4">
        <v>8.3000000000000007</v>
      </c>
      <c r="AD12" s="4">
        <v>0</v>
      </c>
      <c r="AE12" s="11">
        <f>AB12+AC12-AD12</f>
        <v>9.3000000000000007</v>
      </c>
      <c r="AF12" s="8">
        <f>K12+O12+S12+W12+AA12+AE12</f>
        <v>35.700000000000003</v>
      </c>
      <c r="AG12" s="5"/>
    </row>
    <row r="13" spans="1:35" x14ac:dyDescent="0.35">
      <c r="A13" s="21">
        <v>4</v>
      </c>
      <c r="B13">
        <v>709781</v>
      </c>
      <c r="C13">
        <v>1319</v>
      </c>
      <c r="D13" t="s">
        <v>33</v>
      </c>
      <c r="E13">
        <v>2018</v>
      </c>
      <c r="F13" t="s">
        <v>31</v>
      </c>
      <c r="G13" t="s">
        <v>32</v>
      </c>
      <c r="H13">
        <v>1</v>
      </c>
      <c r="I13" s="4">
        <v>8.1</v>
      </c>
      <c r="J13" s="4">
        <v>0</v>
      </c>
      <c r="K13" s="11">
        <f>H13+I13-J13</f>
        <v>9.1</v>
      </c>
      <c r="L13" s="4">
        <v>0</v>
      </c>
      <c r="M13" s="4">
        <v>0</v>
      </c>
      <c r="N13" s="4">
        <v>0</v>
      </c>
      <c r="O13" s="5">
        <f>L13+M13-N13</f>
        <v>0</v>
      </c>
      <c r="P13" s="4">
        <v>0</v>
      </c>
      <c r="Q13" s="4">
        <v>9.1</v>
      </c>
      <c r="R13" s="4">
        <v>0</v>
      </c>
      <c r="S13" s="11">
        <f>P13+Q13-R13</f>
        <v>9.1</v>
      </c>
      <c r="T13" s="4">
        <v>0</v>
      </c>
      <c r="U13" s="4">
        <v>8.1999999999999993</v>
      </c>
      <c r="V13" s="4">
        <v>0</v>
      </c>
      <c r="W13" s="11">
        <f>T13+U13-V13</f>
        <v>8.1999999999999993</v>
      </c>
      <c r="X13" s="4">
        <v>0</v>
      </c>
      <c r="Y13" s="4">
        <v>0</v>
      </c>
      <c r="Z13" s="4">
        <v>0</v>
      </c>
      <c r="AA13" s="5">
        <f>X13+Y13-Z13</f>
        <v>0</v>
      </c>
      <c r="AB13" s="4">
        <v>0</v>
      </c>
      <c r="AC13" s="4">
        <v>7.9</v>
      </c>
      <c r="AD13" s="4">
        <v>0</v>
      </c>
      <c r="AE13" s="11">
        <f>AB13+AC13-AD13</f>
        <v>7.9</v>
      </c>
      <c r="AF13" s="8">
        <f>K13+O13+S13+W13+AA13+AE13</f>
        <v>34.299999999999997</v>
      </c>
      <c r="AG13" s="5"/>
    </row>
    <row r="14" spans="1:35" s="12" customFormat="1" x14ac:dyDescent="0.35">
      <c r="A14" s="23">
        <v>1</v>
      </c>
      <c r="B14" s="12">
        <v>158782</v>
      </c>
      <c r="C14" s="12">
        <v>7822</v>
      </c>
      <c r="D14" s="12" t="s">
        <v>28</v>
      </c>
      <c r="E14" s="12">
        <v>2019</v>
      </c>
      <c r="F14" s="12" t="s">
        <v>23</v>
      </c>
      <c r="G14" s="12" t="s">
        <v>24</v>
      </c>
      <c r="H14" s="12">
        <v>1</v>
      </c>
      <c r="I14" s="13">
        <v>7.7</v>
      </c>
      <c r="J14" s="13">
        <v>0</v>
      </c>
      <c r="K14" s="15">
        <f>H14+I14-J14</f>
        <v>8.6999999999999993</v>
      </c>
      <c r="L14" s="13">
        <v>0</v>
      </c>
      <c r="M14" s="13">
        <v>0</v>
      </c>
      <c r="N14" s="13">
        <v>0</v>
      </c>
      <c r="O14" s="14">
        <f>L14+M14-N14</f>
        <v>0</v>
      </c>
      <c r="P14" s="13">
        <v>0</v>
      </c>
      <c r="Q14" s="13">
        <v>8.8000000000000007</v>
      </c>
      <c r="R14" s="13">
        <v>0</v>
      </c>
      <c r="S14" s="15">
        <f>P14+Q14-R14</f>
        <v>8.8000000000000007</v>
      </c>
      <c r="T14" s="13">
        <v>0</v>
      </c>
      <c r="U14" s="13">
        <v>8</v>
      </c>
      <c r="V14" s="13">
        <v>0</v>
      </c>
      <c r="W14" s="15">
        <f>T14+U14-V14</f>
        <v>8</v>
      </c>
      <c r="X14" s="13">
        <v>0</v>
      </c>
      <c r="Y14" s="13">
        <v>0</v>
      </c>
      <c r="Z14" s="13">
        <v>0</v>
      </c>
      <c r="AA14" s="14">
        <f>X14+Y14-Z14</f>
        <v>0</v>
      </c>
      <c r="AB14" s="13">
        <v>0</v>
      </c>
      <c r="AC14" s="13">
        <v>8.5</v>
      </c>
      <c r="AD14" s="13">
        <v>0</v>
      </c>
      <c r="AE14" s="15">
        <f>AB14+AC14-AD14</f>
        <v>8.5</v>
      </c>
      <c r="AF14" s="16">
        <f>K14+O14+S14+W14+AA14+AE14</f>
        <v>34</v>
      </c>
      <c r="AG14" s="1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7:AF12">
    <sortCondition ref="E7:E12"/>
  </sortState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"/>
  <sheetViews>
    <sheetView workbookViewId="0">
      <selection activeCell="A6" sqref="A6:C6"/>
    </sheetView>
  </sheetViews>
  <sheetFormatPr defaultRowHeight="14.5" x14ac:dyDescent="0.35"/>
  <cols>
    <col min="1" max="2" width="30" customWidth="1"/>
  </cols>
  <sheetData>
    <row r="1" spans="1:3" ht="18.5" x14ac:dyDescent="0.45">
      <c r="A1" t="s">
        <v>0</v>
      </c>
      <c r="B1" s="1"/>
    </row>
    <row r="2" spans="1:3" ht="18.5" x14ac:dyDescent="0.45">
      <c r="A2" t="s">
        <v>1</v>
      </c>
      <c r="B2" s="1"/>
    </row>
    <row r="3" spans="1:3" ht="18.5" x14ac:dyDescent="0.45">
      <c r="A3" t="s">
        <v>84</v>
      </c>
      <c r="B3" s="1"/>
    </row>
    <row r="6" spans="1:3" x14ac:dyDescent="0.35">
      <c r="A6" s="2" t="s">
        <v>80</v>
      </c>
      <c r="B6" s="2" t="s">
        <v>79</v>
      </c>
      <c r="C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12"/>
  <sheetViews>
    <sheetView topLeftCell="G1" workbookViewId="0">
      <selection activeCell="G10" sqref="A10:XFD10"/>
    </sheetView>
  </sheetViews>
  <sheetFormatPr defaultRowHeight="14.5" x14ac:dyDescent="0.35"/>
  <cols>
    <col min="1" max="3" width="10" customWidth="1"/>
    <col min="4" max="4" width="22.1796875" customWidth="1"/>
    <col min="5" max="5" width="8" customWidth="1"/>
    <col min="6" max="6" width="18.54296875" customWidth="1"/>
    <col min="7" max="7" width="8.26953125" customWidth="1"/>
    <col min="8" max="10" width="7" customWidth="1"/>
    <col min="11" max="11" width="8" style="9" customWidth="1"/>
    <col min="12" max="12" width="0.54296875" customWidth="1"/>
    <col min="13" max="14" width="7" hidden="1" customWidth="1"/>
    <col min="15" max="15" width="8" hidden="1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4" width="0.453125" customWidth="1"/>
    <col min="25" max="26" width="7" hidden="1" customWidth="1"/>
    <col min="27" max="27" width="8" hidden="1" customWidth="1"/>
    <col min="28" max="28" width="0.453125" customWidth="1"/>
    <col min="29" max="30" width="7" hidden="1" customWidth="1"/>
    <col min="31" max="31" width="8" hidden="1" customWidth="1"/>
    <col min="32" max="32" width="8" style="6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35</v>
      </c>
      <c r="E3" s="1"/>
    </row>
    <row r="6" spans="1:35" x14ac:dyDescent="0.3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3</v>
      </c>
      <c r="K6" s="10" t="s">
        <v>13</v>
      </c>
      <c r="L6" s="2" t="s">
        <v>11</v>
      </c>
      <c r="M6" s="2" t="s">
        <v>12</v>
      </c>
      <c r="N6" s="2" t="s">
        <v>3</v>
      </c>
      <c r="O6" s="2" t="s">
        <v>14</v>
      </c>
      <c r="P6" s="2" t="s">
        <v>11</v>
      </c>
      <c r="Q6" s="2" t="s">
        <v>12</v>
      </c>
      <c r="R6" s="2" t="s">
        <v>3</v>
      </c>
      <c r="S6" s="10" t="s">
        <v>85</v>
      </c>
      <c r="T6" s="2" t="s">
        <v>11</v>
      </c>
      <c r="U6" s="2" t="s">
        <v>12</v>
      </c>
      <c r="V6" s="2" t="s">
        <v>3</v>
      </c>
      <c r="W6" s="10" t="s">
        <v>16</v>
      </c>
      <c r="X6" s="2" t="s">
        <v>11</v>
      </c>
      <c r="Y6" s="2" t="s">
        <v>12</v>
      </c>
      <c r="Z6" s="2" t="s">
        <v>3</v>
      </c>
      <c r="AA6" s="2" t="s">
        <v>17</v>
      </c>
      <c r="AB6" s="2" t="s">
        <v>11</v>
      </c>
      <c r="AC6" s="2" t="s">
        <v>12</v>
      </c>
      <c r="AD6" s="2" t="s">
        <v>3</v>
      </c>
      <c r="AE6" s="2" t="s">
        <v>18</v>
      </c>
      <c r="AF6" s="7" t="s">
        <v>19</v>
      </c>
      <c r="AG6" s="2" t="s">
        <v>20</v>
      </c>
      <c r="AH6" s="2" t="s">
        <v>21</v>
      </c>
      <c r="AI6" s="2"/>
    </row>
    <row r="7" spans="1:35" x14ac:dyDescent="0.35">
      <c r="A7" s="21">
        <v>1</v>
      </c>
      <c r="B7">
        <v>106758</v>
      </c>
      <c r="C7">
        <v>7822</v>
      </c>
      <c r="D7" t="s">
        <v>38</v>
      </c>
      <c r="E7">
        <v>2013</v>
      </c>
      <c r="F7" t="s">
        <v>23</v>
      </c>
      <c r="G7" t="s">
        <v>26</v>
      </c>
      <c r="H7">
        <v>0</v>
      </c>
      <c r="I7" s="4">
        <v>9.1999999999999993</v>
      </c>
      <c r="J7" s="4">
        <v>0</v>
      </c>
      <c r="K7" s="11">
        <f>H7+I7-J7</f>
        <v>9.1999999999999993</v>
      </c>
      <c r="L7" s="4">
        <v>0</v>
      </c>
      <c r="M7" s="4">
        <v>0</v>
      </c>
      <c r="N7" s="4">
        <v>0</v>
      </c>
      <c r="O7" s="5">
        <f>L7+M7-N7</f>
        <v>0</v>
      </c>
      <c r="P7" s="4">
        <v>0</v>
      </c>
      <c r="Q7" s="4">
        <v>9</v>
      </c>
      <c r="R7" s="4">
        <v>0</v>
      </c>
      <c r="S7" s="11">
        <f>P7+Q7-R7</f>
        <v>9</v>
      </c>
      <c r="T7" s="4">
        <v>0</v>
      </c>
      <c r="U7" s="4">
        <v>9</v>
      </c>
      <c r="V7" s="4">
        <v>0</v>
      </c>
      <c r="W7" s="11">
        <f>T7+U7-V7</f>
        <v>9</v>
      </c>
      <c r="X7" s="4">
        <v>0</v>
      </c>
      <c r="Y7" s="4">
        <v>0</v>
      </c>
      <c r="Z7" s="4">
        <v>0</v>
      </c>
      <c r="AA7" s="5">
        <f>X7+Y7-Z7</f>
        <v>0</v>
      </c>
      <c r="AB7" s="4">
        <v>0</v>
      </c>
      <c r="AC7" s="4">
        <v>0</v>
      </c>
      <c r="AD7" s="4">
        <v>0</v>
      </c>
      <c r="AE7" s="5">
        <f>AB7+AC7-AD7</f>
        <v>0</v>
      </c>
      <c r="AF7" s="8">
        <f>K7+O7+S7+W7+AA7+AE7</f>
        <v>27.2</v>
      </c>
      <c r="AG7" s="5" t="s">
        <v>39</v>
      </c>
    </row>
    <row r="8" spans="1:35" x14ac:dyDescent="0.35">
      <c r="A8" s="21">
        <v>2</v>
      </c>
      <c r="C8">
        <v>7822</v>
      </c>
      <c r="D8" t="s">
        <v>43</v>
      </c>
      <c r="E8">
        <v>2014</v>
      </c>
      <c r="F8" t="s">
        <v>23</v>
      </c>
      <c r="G8" t="s">
        <v>26</v>
      </c>
      <c r="H8">
        <v>0</v>
      </c>
      <c r="I8" s="4">
        <v>9</v>
      </c>
      <c r="J8" s="4">
        <v>0</v>
      </c>
      <c r="K8" s="11">
        <f>H8+I8-J8</f>
        <v>9</v>
      </c>
      <c r="L8" s="4">
        <v>0</v>
      </c>
      <c r="M8" s="4">
        <v>0</v>
      </c>
      <c r="N8" s="4">
        <v>0</v>
      </c>
      <c r="O8" s="5">
        <f>L8+M8-N8</f>
        <v>0</v>
      </c>
      <c r="P8" s="4">
        <v>0</v>
      </c>
      <c r="Q8" s="4">
        <v>8.6999999999999993</v>
      </c>
      <c r="R8" s="4">
        <v>0</v>
      </c>
      <c r="S8" s="11">
        <f>P8+Q8-R8</f>
        <v>8.6999999999999993</v>
      </c>
      <c r="T8" s="4">
        <v>0</v>
      </c>
      <c r="U8" s="4">
        <v>8.6</v>
      </c>
      <c r="V8" s="4">
        <v>0</v>
      </c>
      <c r="W8" s="11">
        <f>T8+U8-V8</f>
        <v>8.6</v>
      </c>
      <c r="X8" s="4">
        <v>0</v>
      </c>
      <c r="Y8" s="4">
        <v>0</v>
      </c>
      <c r="Z8" s="4">
        <v>0</v>
      </c>
      <c r="AA8" s="5">
        <f>X8+Y8-Z8</f>
        <v>0</v>
      </c>
      <c r="AB8" s="4">
        <v>0</v>
      </c>
      <c r="AC8" s="4">
        <v>0</v>
      </c>
      <c r="AD8" s="4">
        <v>0</v>
      </c>
      <c r="AE8" s="5">
        <f>AB8+AC8-AD8</f>
        <v>0</v>
      </c>
      <c r="AF8" s="8">
        <f>K8+O8+S8+W8+AA8+AE8</f>
        <v>26.299999999999997</v>
      </c>
      <c r="AG8" s="5" t="s">
        <v>39</v>
      </c>
    </row>
    <row r="9" spans="1:35" x14ac:dyDescent="0.35">
      <c r="A9" s="21">
        <v>3</v>
      </c>
      <c r="B9">
        <v>409827</v>
      </c>
      <c r="C9">
        <v>7822</v>
      </c>
      <c r="D9" t="s">
        <v>42</v>
      </c>
      <c r="E9">
        <v>2015</v>
      </c>
      <c r="F9" t="s">
        <v>23</v>
      </c>
      <c r="G9" t="s">
        <v>26</v>
      </c>
      <c r="H9">
        <v>0</v>
      </c>
      <c r="I9" s="4">
        <v>8.8000000000000007</v>
      </c>
      <c r="J9" s="4">
        <v>0</v>
      </c>
      <c r="K9" s="11">
        <f>H9+I9-J9</f>
        <v>8.8000000000000007</v>
      </c>
      <c r="L9" s="4">
        <v>0</v>
      </c>
      <c r="M9" s="4">
        <v>0</v>
      </c>
      <c r="N9" s="4">
        <v>0</v>
      </c>
      <c r="O9" s="5">
        <f>L9+M9-N9</f>
        <v>0</v>
      </c>
      <c r="P9" s="4">
        <v>0</v>
      </c>
      <c r="Q9" s="4">
        <v>8.5</v>
      </c>
      <c r="R9" s="4">
        <v>0</v>
      </c>
      <c r="S9" s="11">
        <f>P9+Q9-R9</f>
        <v>8.5</v>
      </c>
      <c r="T9" s="4">
        <v>0</v>
      </c>
      <c r="U9" s="4">
        <v>8.4</v>
      </c>
      <c r="V9" s="4">
        <v>0</v>
      </c>
      <c r="W9" s="11">
        <f>T9+U9-V9</f>
        <v>8.4</v>
      </c>
      <c r="X9" s="4">
        <v>0</v>
      </c>
      <c r="Y9" s="4">
        <v>0</v>
      </c>
      <c r="Z9" s="4">
        <v>0</v>
      </c>
      <c r="AA9" s="5">
        <f>X9+Y9-Z9</f>
        <v>0</v>
      </c>
      <c r="AB9" s="4">
        <v>0</v>
      </c>
      <c r="AC9" s="4">
        <v>0</v>
      </c>
      <c r="AD9" s="4">
        <v>0</v>
      </c>
      <c r="AE9" s="5">
        <f>AB9+AC9-AD9</f>
        <v>0</v>
      </c>
      <c r="AF9" s="8">
        <f>K9+O9+S9+W9+AA9+AE9</f>
        <v>25.700000000000003</v>
      </c>
      <c r="AG9" s="5" t="s">
        <v>39</v>
      </c>
    </row>
    <row r="10" spans="1:35" s="12" customFormat="1" x14ac:dyDescent="0.35">
      <c r="A10" s="23">
        <v>1</v>
      </c>
      <c r="B10" s="12">
        <v>736509</v>
      </c>
      <c r="C10" s="12">
        <v>7822</v>
      </c>
      <c r="D10" s="12" t="s">
        <v>36</v>
      </c>
      <c r="E10" s="12">
        <v>2011</v>
      </c>
      <c r="F10" s="12" t="s">
        <v>23</v>
      </c>
      <c r="G10" s="12" t="s">
        <v>26</v>
      </c>
      <c r="H10" s="12">
        <v>0</v>
      </c>
      <c r="I10" s="13">
        <v>9.5</v>
      </c>
      <c r="J10" s="13">
        <v>0</v>
      </c>
      <c r="K10" s="15">
        <f>H10+I10-J10</f>
        <v>9.5</v>
      </c>
      <c r="L10" s="13">
        <v>0</v>
      </c>
      <c r="M10" s="13">
        <v>0</v>
      </c>
      <c r="N10" s="13">
        <v>0</v>
      </c>
      <c r="O10" s="14">
        <f>L10+M10-N10</f>
        <v>0</v>
      </c>
      <c r="P10" s="13">
        <v>0</v>
      </c>
      <c r="Q10" s="13">
        <v>8.9</v>
      </c>
      <c r="R10" s="13">
        <v>0</v>
      </c>
      <c r="S10" s="15">
        <f>P10+Q10-R10</f>
        <v>8.9</v>
      </c>
      <c r="T10" s="13">
        <v>0</v>
      </c>
      <c r="U10" s="13">
        <v>9.1999999999999993</v>
      </c>
      <c r="V10" s="13">
        <v>0</v>
      </c>
      <c r="W10" s="15">
        <f>T10+U10-V10</f>
        <v>9.1999999999999993</v>
      </c>
      <c r="X10" s="13">
        <v>0</v>
      </c>
      <c r="Y10" s="13">
        <v>0</v>
      </c>
      <c r="Z10" s="13">
        <v>0</v>
      </c>
      <c r="AA10" s="14">
        <f>X10+Y10-Z10</f>
        <v>0</v>
      </c>
      <c r="AB10" s="13">
        <v>0</v>
      </c>
      <c r="AC10" s="13">
        <v>0</v>
      </c>
      <c r="AD10" s="13">
        <v>0</v>
      </c>
      <c r="AE10" s="14">
        <f>AB10+AC10-AD10</f>
        <v>0</v>
      </c>
      <c r="AF10" s="16">
        <f>K10+O10+S10+W10+AA10+AE10</f>
        <v>27.599999999999998</v>
      </c>
      <c r="AG10" s="14" t="s">
        <v>37</v>
      </c>
    </row>
    <row r="11" spans="1:35" x14ac:dyDescent="0.35">
      <c r="A11" s="21">
        <v>2</v>
      </c>
      <c r="B11">
        <v>869034</v>
      </c>
      <c r="C11">
        <v>7822</v>
      </c>
      <c r="D11" t="s">
        <v>40</v>
      </c>
      <c r="E11">
        <v>2012</v>
      </c>
      <c r="F11" t="s">
        <v>23</v>
      </c>
      <c r="G11" t="s">
        <v>26</v>
      </c>
      <c r="H11">
        <v>0</v>
      </c>
      <c r="I11" s="4">
        <v>9.3000000000000007</v>
      </c>
      <c r="J11" s="4">
        <v>0</v>
      </c>
      <c r="K11" s="11">
        <f>H11+I11-J11</f>
        <v>9.3000000000000007</v>
      </c>
      <c r="L11" s="4">
        <v>0</v>
      </c>
      <c r="M11" s="4">
        <v>0</v>
      </c>
      <c r="N11" s="4">
        <v>0</v>
      </c>
      <c r="O11" s="5">
        <f>L11+M11-N11</f>
        <v>0</v>
      </c>
      <c r="P11" s="4">
        <v>0</v>
      </c>
      <c r="Q11" s="4">
        <v>9.1999999999999993</v>
      </c>
      <c r="R11" s="4">
        <v>0</v>
      </c>
      <c r="S11" s="11">
        <f>P11+Q11-R11</f>
        <v>9.1999999999999993</v>
      </c>
      <c r="T11" s="4">
        <v>0</v>
      </c>
      <c r="U11" s="4">
        <v>8.9</v>
      </c>
      <c r="V11" s="4">
        <v>0</v>
      </c>
      <c r="W11" s="11">
        <f>T11+U11-V11</f>
        <v>8.9</v>
      </c>
      <c r="X11" s="4">
        <v>0</v>
      </c>
      <c r="Y11" s="4">
        <v>0</v>
      </c>
      <c r="Z11" s="4">
        <v>0</v>
      </c>
      <c r="AA11" s="5">
        <f>X11+Y11-Z11</f>
        <v>0</v>
      </c>
      <c r="AB11" s="4">
        <v>0</v>
      </c>
      <c r="AC11" s="4">
        <v>0</v>
      </c>
      <c r="AD11" s="4">
        <v>0</v>
      </c>
      <c r="AE11" s="5">
        <f>AB11+AC11-AD11</f>
        <v>0</v>
      </c>
      <c r="AF11" s="8">
        <f>K11+O11+S11+W11+AA11+AE11</f>
        <v>27.4</v>
      </c>
      <c r="AG11" s="5" t="s">
        <v>37</v>
      </c>
    </row>
    <row r="12" spans="1:35" x14ac:dyDescent="0.35">
      <c r="A12" s="21">
        <v>3</v>
      </c>
      <c r="B12">
        <v>335026</v>
      </c>
      <c r="C12">
        <v>7822</v>
      </c>
      <c r="D12" t="s">
        <v>41</v>
      </c>
      <c r="E12">
        <v>2011</v>
      </c>
      <c r="F12" t="s">
        <v>23</v>
      </c>
      <c r="G12" t="s">
        <v>26</v>
      </c>
      <c r="H12">
        <v>0</v>
      </c>
      <c r="I12" s="4">
        <v>8.9</v>
      </c>
      <c r="J12" s="4">
        <v>0</v>
      </c>
      <c r="K12" s="11">
        <f>H12+I12-J12</f>
        <v>8.9</v>
      </c>
      <c r="L12" s="4">
        <v>0</v>
      </c>
      <c r="M12" s="4">
        <v>0</v>
      </c>
      <c r="N12" s="4">
        <v>0</v>
      </c>
      <c r="O12" s="5">
        <f>L12+M12-N12</f>
        <v>0</v>
      </c>
      <c r="P12" s="4">
        <v>0</v>
      </c>
      <c r="Q12" s="4">
        <v>8.8000000000000007</v>
      </c>
      <c r="R12" s="4">
        <v>0</v>
      </c>
      <c r="S12" s="11">
        <f>P12+Q12-R12</f>
        <v>8.8000000000000007</v>
      </c>
      <c r="T12" s="4">
        <v>0</v>
      </c>
      <c r="U12" s="4">
        <v>8.6999999999999993</v>
      </c>
      <c r="V12" s="4">
        <v>0</v>
      </c>
      <c r="W12" s="11">
        <f>T12+U12-V12</f>
        <v>8.6999999999999993</v>
      </c>
      <c r="X12" s="4">
        <v>0</v>
      </c>
      <c r="Y12" s="4">
        <v>0</v>
      </c>
      <c r="Z12" s="4">
        <v>0</v>
      </c>
      <c r="AA12" s="5">
        <f>X12+Y12-Z12</f>
        <v>0</v>
      </c>
      <c r="AB12" s="4">
        <v>0</v>
      </c>
      <c r="AC12" s="4">
        <v>0</v>
      </c>
      <c r="AD12" s="4">
        <v>0</v>
      </c>
      <c r="AE12" s="5">
        <f>AB12+AC12-AD12</f>
        <v>0</v>
      </c>
      <c r="AF12" s="8">
        <f>K12+O12+S12+W12+AA12+AE12</f>
        <v>26.400000000000002</v>
      </c>
      <c r="AG12" s="5" t="s">
        <v>37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AF12">
    <sortCondition descending="1" ref="AF10:AF12"/>
  </sortState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3"/>
  <sheetViews>
    <sheetView topLeftCell="P1" workbookViewId="0">
      <selection sqref="A1:AF13"/>
    </sheetView>
  </sheetViews>
  <sheetFormatPr defaultRowHeight="14.5" x14ac:dyDescent="0.35"/>
  <cols>
    <col min="1" max="1" width="5.26953125" customWidth="1"/>
    <col min="2" max="2" width="8.54296875" customWidth="1"/>
    <col min="3" max="3" width="7.26953125" customWidth="1"/>
    <col min="4" max="4" width="19.54296875" customWidth="1"/>
    <col min="5" max="5" width="8" customWidth="1"/>
    <col min="6" max="6" width="19.81640625" customWidth="1"/>
    <col min="7" max="7" width="9.81640625" customWidth="1"/>
    <col min="8" max="10" width="7" customWidth="1"/>
    <col min="11" max="11" width="8" style="9" customWidth="1"/>
    <col min="12" max="14" width="7" customWidth="1"/>
    <col min="15" max="15" width="8" style="9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6" width="7" customWidth="1"/>
    <col min="27" max="27" width="8" style="9" customWidth="1"/>
    <col min="28" max="30" width="7" customWidth="1"/>
    <col min="31" max="31" width="8" style="9" customWidth="1"/>
    <col min="32" max="32" width="8" style="6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44</v>
      </c>
      <c r="E3" s="1"/>
    </row>
    <row r="6" spans="1:35" x14ac:dyDescent="0.3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3</v>
      </c>
      <c r="K6" s="10" t="s">
        <v>13</v>
      </c>
      <c r="L6" s="2" t="s">
        <v>11</v>
      </c>
      <c r="M6" s="2" t="s">
        <v>12</v>
      </c>
      <c r="N6" s="2" t="s">
        <v>3</v>
      </c>
      <c r="O6" s="10" t="s">
        <v>14</v>
      </c>
      <c r="P6" s="2" t="s">
        <v>11</v>
      </c>
      <c r="Q6" s="2" t="s">
        <v>12</v>
      </c>
      <c r="R6" s="2" t="s">
        <v>3</v>
      </c>
      <c r="S6" s="10" t="s">
        <v>15</v>
      </c>
      <c r="T6" s="2" t="s">
        <v>11</v>
      </c>
      <c r="U6" s="2" t="s">
        <v>12</v>
      </c>
      <c r="V6" s="2" t="s">
        <v>3</v>
      </c>
      <c r="W6" s="10" t="s">
        <v>16</v>
      </c>
      <c r="X6" s="2" t="s">
        <v>11</v>
      </c>
      <c r="Y6" s="2" t="s">
        <v>12</v>
      </c>
      <c r="Z6" s="2" t="s">
        <v>3</v>
      </c>
      <c r="AA6" s="10" t="s">
        <v>17</v>
      </c>
      <c r="AB6" s="2" t="s">
        <v>11</v>
      </c>
      <c r="AC6" s="2" t="s">
        <v>12</v>
      </c>
      <c r="AD6" s="2" t="s">
        <v>3</v>
      </c>
      <c r="AE6" s="10" t="s">
        <v>18</v>
      </c>
      <c r="AF6" s="7" t="s">
        <v>19</v>
      </c>
      <c r="AG6" s="2" t="s">
        <v>20</v>
      </c>
      <c r="AH6" s="2" t="s">
        <v>21</v>
      </c>
      <c r="AI6" s="2"/>
    </row>
    <row r="7" spans="1:35" x14ac:dyDescent="0.35">
      <c r="A7" s="21">
        <v>1</v>
      </c>
      <c r="B7">
        <v>591437</v>
      </c>
      <c r="C7">
        <v>7822</v>
      </c>
      <c r="D7" t="s">
        <v>48</v>
      </c>
      <c r="E7">
        <v>2016</v>
      </c>
      <c r="F7" t="s">
        <v>23</v>
      </c>
      <c r="G7" t="s">
        <v>26</v>
      </c>
      <c r="H7">
        <v>2.5</v>
      </c>
      <c r="I7" s="4">
        <v>8.6999999999999993</v>
      </c>
      <c r="J7" s="4">
        <v>0</v>
      </c>
      <c r="K7" s="11">
        <f t="shared" ref="K7:K12" si="0">H7+I7-J7</f>
        <v>11.2</v>
      </c>
      <c r="L7" s="4">
        <v>0.7</v>
      </c>
      <c r="M7" s="4">
        <v>8.35</v>
      </c>
      <c r="N7" s="4">
        <v>0</v>
      </c>
      <c r="O7" s="11">
        <f t="shared" ref="O7:O12" si="1">L7+M7-N7</f>
        <v>9.0499999999999989</v>
      </c>
      <c r="P7" s="4">
        <v>1.2</v>
      </c>
      <c r="Q7" s="4">
        <v>9.5</v>
      </c>
      <c r="R7" s="4">
        <v>0</v>
      </c>
      <c r="S7" s="11">
        <f t="shared" ref="S7:S12" si="2">P7+Q7-R7</f>
        <v>10.7</v>
      </c>
      <c r="T7" s="4">
        <v>1.6</v>
      </c>
      <c r="U7" s="4">
        <v>8.6999999999999993</v>
      </c>
      <c r="V7" s="4">
        <v>0</v>
      </c>
      <c r="W7" s="11">
        <f t="shared" ref="W7:W12" si="3">T7+U7-V7</f>
        <v>10.299999999999999</v>
      </c>
      <c r="X7" s="4">
        <v>0.6</v>
      </c>
      <c r="Y7" s="4">
        <v>9.1999999999999993</v>
      </c>
      <c r="Z7" s="4">
        <v>0</v>
      </c>
      <c r="AA7" s="11">
        <f t="shared" ref="AA7:AA12" si="4">X7+Y7-Z7</f>
        <v>9.7999999999999989</v>
      </c>
      <c r="AB7" s="4">
        <v>0</v>
      </c>
      <c r="AC7" s="4">
        <v>9.3000000000000007</v>
      </c>
      <c r="AD7" s="4">
        <v>0</v>
      </c>
      <c r="AE7" s="11">
        <f t="shared" ref="AE7:AE12" si="5">AB7+AC7-AD7</f>
        <v>9.3000000000000007</v>
      </c>
      <c r="AF7" s="8">
        <f t="shared" ref="AF7:AF12" si="6">K7+O7+S7+W7+AA7+AE7</f>
        <v>60.349999999999994</v>
      </c>
      <c r="AG7" s="5"/>
    </row>
    <row r="8" spans="1:35" x14ac:dyDescent="0.35">
      <c r="A8" s="21">
        <v>2</v>
      </c>
      <c r="B8">
        <v>426962</v>
      </c>
      <c r="C8">
        <v>7822</v>
      </c>
      <c r="D8" t="s">
        <v>47</v>
      </c>
      <c r="E8">
        <v>2016</v>
      </c>
      <c r="F8" t="s">
        <v>23</v>
      </c>
      <c r="G8" t="s">
        <v>26</v>
      </c>
      <c r="H8">
        <v>2.5</v>
      </c>
      <c r="I8" s="4">
        <v>8.8000000000000007</v>
      </c>
      <c r="J8" s="4">
        <v>0</v>
      </c>
      <c r="K8" s="11">
        <f t="shared" si="0"/>
        <v>11.3</v>
      </c>
      <c r="L8" s="4">
        <v>0</v>
      </c>
      <c r="M8" s="4">
        <v>8.6</v>
      </c>
      <c r="N8" s="4">
        <v>0</v>
      </c>
      <c r="O8" s="11">
        <f t="shared" si="1"/>
        <v>8.6</v>
      </c>
      <c r="P8" s="4">
        <v>1.2</v>
      </c>
      <c r="Q8" s="4">
        <v>9.4</v>
      </c>
      <c r="R8" s="4">
        <v>0</v>
      </c>
      <c r="S8" s="11">
        <f t="shared" si="2"/>
        <v>10.6</v>
      </c>
      <c r="T8" s="4">
        <v>1.6</v>
      </c>
      <c r="U8" s="4">
        <v>8.9</v>
      </c>
      <c r="V8" s="4">
        <v>0</v>
      </c>
      <c r="W8" s="11">
        <f t="shared" si="3"/>
        <v>10.5</v>
      </c>
      <c r="X8" s="4">
        <v>0.6</v>
      </c>
      <c r="Y8" s="4">
        <v>9.0500000000000007</v>
      </c>
      <c r="Z8" s="4">
        <v>0</v>
      </c>
      <c r="AA8" s="11">
        <f t="shared" si="4"/>
        <v>9.65</v>
      </c>
      <c r="AB8" s="4">
        <v>0</v>
      </c>
      <c r="AC8" s="4">
        <v>9.3000000000000007</v>
      </c>
      <c r="AD8" s="4">
        <v>0</v>
      </c>
      <c r="AE8" s="11">
        <f t="shared" si="5"/>
        <v>9.3000000000000007</v>
      </c>
      <c r="AF8" s="8">
        <f t="shared" si="6"/>
        <v>59.95</v>
      </c>
      <c r="AG8" s="5"/>
    </row>
    <row r="9" spans="1:35" x14ac:dyDescent="0.35">
      <c r="A9" s="21">
        <v>3</v>
      </c>
      <c r="B9">
        <v>466829</v>
      </c>
      <c r="C9">
        <v>7822</v>
      </c>
      <c r="D9" t="s">
        <v>49</v>
      </c>
      <c r="E9">
        <v>2015</v>
      </c>
      <c r="F9" t="s">
        <v>23</v>
      </c>
      <c r="G9" t="s">
        <v>26</v>
      </c>
      <c r="H9">
        <v>2.5</v>
      </c>
      <c r="I9" s="4">
        <v>8.1</v>
      </c>
      <c r="J9" s="4">
        <v>0</v>
      </c>
      <c r="K9" s="11">
        <f t="shared" si="0"/>
        <v>10.6</v>
      </c>
      <c r="L9" s="4">
        <v>0.6</v>
      </c>
      <c r="M9" s="4">
        <v>8.75</v>
      </c>
      <c r="N9" s="4">
        <v>0</v>
      </c>
      <c r="O9" s="11">
        <f t="shared" si="1"/>
        <v>9.35</v>
      </c>
      <c r="P9" s="4">
        <v>1.2</v>
      </c>
      <c r="Q9" s="4">
        <v>9.4</v>
      </c>
      <c r="R9" s="4">
        <v>0</v>
      </c>
      <c r="S9" s="11">
        <f t="shared" si="2"/>
        <v>10.6</v>
      </c>
      <c r="T9" s="4">
        <v>1.6</v>
      </c>
      <c r="U9" s="4">
        <v>9.1</v>
      </c>
      <c r="V9" s="4">
        <v>0</v>
      </c>
      <c r="W9" s="11">
        <f t="shared" si="3"/>
        <v>10.7</v>
      </c>
      <c r="X9" s="4">
        <v>0.6</v>
      </c>
      <c r="Y9" s="4">
        <v>8</v>
      </c>
      <c r="Z9" s="4">
        <v>0</v>
      </c>
      <c r="AA9" s="11">
        <f t="shared" si="4"/>
        <v>8.6</v>
      </c>
      <c r="AB9" s="4">
        <v>0</v>
      </c>
      <c r="AC9" s="4">
        <v>9</v>
      </c>
      <c r="AD9" s="4">
        <v>0</v>
      </c>
      <c r="AE9" s="11">
        <f t="shared" si="5"/>
        <v>9</v>
      </c>
      <c r="AF9" s="8">
        <f t="shared" si="6"/>
        <v>58.85</v>
      </c>
      <c r="AG9" s="5"/>
    </row>
    <row r="10" spans="1:35" x14ac:dyDescent="0.35">
      <c r="A10" s="21">
        <v>4</v>
      </c>
      <c r="B10">
        <v>955021</v>
      </c>
      <c r="C10">
        <v>7822</v>
      </c>
      <c r="D10" t="s">
        <v>45</v>
      </c>
      <c r="E10">
        <v>2016</v>
      </c>
      <c r="F10" t="s">
        <v>23</v>
      </c>
      <c r="G10" t="s">
        <v>26</v>
      </c>
      <c r="H10">
        <v>1.3</v>
      </c>
      <c r="I10" s="4">
        <v>8.9</v>
      </c>
      <c r="J10" s="4">
        <v>0</v>
      </c>
      <c r="K10" s="11">
        <f t="shared" si="0"/>
        <v>10.200000000000001</v>
      </c>
      <c r="L10" s="4">
        <v>0.6</v>
      </c>
      <c r="M10" s="4">
        <v>8.4499999999999993</v>
      </c>
      <c r="N10" s="4">
        <v>0</v>
      </c>
      <c r="O10" s="11">
        <f t="shared" si="1"/>
        <v>9.0499999999999989</v>
      </c>
      <c r="P10" s="4">
        <v>0.6</v>
      </c>
      <c r="Q10" s="4">
        <v>9.3000000000000007</v>
      </c>
      <c r="R10" s="4">
        <v>0</v>
      </c>
      <c r="S10" s="11">
        <f t="shared" si="2"/>
        <v>9.9</v>
      </c>
      <c r="T10" s="4">
        <v>0.6</v>
      </c>
      <c r="U10" s="4">
        <v>8.6</v>
      </c>
      <c r="V10" s="4">
        <v>0</v>
      </c>
      <c r="W10" s="11">
        <f t="shared" si="3"/>
        <v>9.1999999999999993</v>
      </c>
      <c r="X10" s="4">
        <v>0.6</v>
      </c>
      <c r="Y10" s="4">
        <v>8.65</v>
      </c>
      <c r="Z10" s="4">
        <v>0</v>
      </c>
      <c r="AA10" s="11">
        <f t="shared" si="4"/>
        <v>9.25</v>
      </c>
      <c r="AB10" s="4">
        <v>0</v>
      </c>
      <c r="AC10" s="4">
        <v>8.8000000000000007</v>
      </c>
      <c r="AD10" s="4">
        <v>0</v>
      </c>
      <c r="AE10" s="11">
        <f t="shared" si="5"/>
        <v>8.8000000000000007</v>
      </c>
      <c r="AF10" s="8">
        <f t="shared" si="6"/>
        <v>56.399999999999991</v>
      </c>
      <c r="AG10" s="5"/>
    </row>
    <row r="11" spans="1:35" x14ac:dyDescent="0.35">
      <c r="A11" s="21">
        <v>5</v>
      </c>
      <c r="B11">
        <v>815543</v>
      </c>
      <c r="C11">
        <v>7822</v>
      </c>
      <c r="D11" t="s">
        <v>46</v>
      </c>
      <c r="E11">
        <v>2016</v>
      </c>
      <c r="F11" t="s">
        <v>23</v>
      </c>
      <c r="G11" t="s">
        <v>26</v>
      </c>
      <c r="H11">
        <v>1.8</v>
      </c>
      <c r="I11" s="4">
        <v>7.5</v>
      </c>
      <c r="J11" s="4">
        <v>0</v>
      </c>
      <c r="K11" s="11">
        <f t="shared" si="0"/>
        <v>9.3000000000000007</v>
      </c>
      <c r="L11" s="4">
        <v>0</v>
      </c>
      <c r="M11" s="4">
        <v>7.7</v>
      </c>
      <c r="N11" s="4">
        <v>0</v>
      </c>
      <c r="O11" s="11">
        <f t="shared" si="1"/>
        <v>7.7</v>
      </c>
      <c r="P11" s="4">
        <v>0.6</v>
      </c>
      <c r="Q11" s="4">
        <v>9.6</v>
      </c>
      <c r="R11" s="4">
        <v>0</v>
      </c>
      <c r="S11" s="11">
        <f t="shared" si="2"/>
        <v>10.199999999999999</v>
      </c>
      <c r="T11" s="4">
        <v>1.6</v>
      </c>
      <c r="U11" s="4">
        <v>7.7</v>
      </c>
      <c r="V11" s="4">
        <v>0</v>
      </c>
      <c r="W11" s="11">
        <f t="shared" si="3"/>
        <v>9.3000000000000007</v>
      </c>
      <c r="X11" s="4">
        <v>0.6</v>
      </c>
      <c r="Y11" s="4">
        <v>8.1</v>
      </c>
      <c r="Z11" s="4">
        <v>0</v>
      </c>
      <c r="AA11" s="11">
        <f t="shared" si="4"/>
        <v>8.6999999999999993</v>
      </c>
      <c r="AB11" s="4">
        <v>0</v>
      </c>
      <c r="AC11" s="4">
        <v>9</v>
      </c>
      <c r="AD11" s="4">
        <v>0</v>
      </c>
      <c r="AE11" s="11">
        <f t="shared" si="5"/>
        <v>9</v>
      </c>
      <c r="AF11" s="8">
        <f t="shared" si="6"/>
        <v>54.2</v>
      </c>
      <c r="AG11" s="5"/>
    </row>
    <row r="12" spans="1:35" x14ac:dyDescent="0.35">
      <c r="A12" s="21">
        <v>6</v>
      </c>
      <c r="B12">
        <v>462384</v>
      </c>
      <c r="C12">
        <v>1319</v>
      </c>
      <c r="D12" t="s">
        <v>50</v>
      </c>
      <c r="E12">
        <v>2017</v>
      </c>
      <c r="F12" t="s">
        <v>31</v>
      </c>
      <c r="G12" t="s">
        <v>32</v>
      </c>
      <c r="H12">
        <v>0.6</v>
      </c>
      <c r="I12" s="4">
        <v>8.3000000000000007</v>
      </c>
      <c r="J12" s="4">
        <v>0</v>
      </c>
      <c r="K12" s="11">
        <f t="shared" si="0"/>
        <v>8.9</v>
      </c>
      <c r="L12" s="4">
        <v>0</v>
      </c>
      <c r="M12" s="4">
        <v>7</v>
      </c>
      <c r="N12" s="4">
        <v>0</v>
      </c>
      <c r="O12" s="11">
        <f t="shared" si="1"/>
        <v>7</v>
      </c>
      <c r="P12" s="4">
        <v>0.6</v>
      </c>
      <c r="Q12" s="4">
        <v>8.9</v>
      </c>
      <c r="R12" s="4">
        <v>0</v>
      </c>
      <c r="S12" s="11">
        <f t="shared" si="2"/>
        <v>9.5</v>
      </c>
      <c r="T12" s="4">
        <v>0.6</v>
      </c>
      <c r="U12" s="4">
        <v>8.3000000000000007</v>
      </c>
      <c r="V12" s="4">
        <v>0</v>
      </c>
      <c r="W12" s="11">
        <f t="shared" si="3"/>
        <v>8.9</v>
      </c>
      <c r="X12" s="4">
        <v>0.6</v>
      </c>
      <c r="Y12" s="4">
        <v>7.3</v>
      </c>
      <c r="Z12" s="4">
        <v>0</v>
      </c>
      <c r="AA12" s="11">
        <f t="shared" si="4"/>
        <v>7.8999999999999995</v>
      </c>
      <c r="AB12" s="4">
        <v>0</v>
      </c>
      <c r="AC12" s="4">
        <v>6</v>
      </c>
      <c r="AD12" s="4">
        <v>0</v>
      </c>
      <c r="AE12" s="11">
        <f t="shared" si="5"/>
        <v>6</v>
      </c>
      <c r="AF12" s="8">
        <f t="shared" si="6"/>
        <v>48.199999999999996</v>
      </c>
      <c r="AG12" s="5"/>
    </row>
    <row r="13" spans="1:35" s="12" customFormat="1" x14ac:dyDescent="0.35">
      <c r="A13" s="23">
        <v>1</v>
      </c>
      <c r="B13" s="12">
        <v>152686</v>
      </c>
      <c r="C13" s="12">
        <v>4140</v>
      </c>
      <c r="D13" s="12" t="s">
        <v>51</v>
      </c>
      <c r="E13" s="12">
        <v>2017</v>
      </c>
      <c r="F13" s="12" t="s">
        <v>52</v>
      </c>
      <c r="G13" s="12" t="s">
        <v>53</v>
      </c>
      <c r="H13" s="12">
        <v>0.7</v>
      </c>
      <c r="I13" s="13">
        <v>8.5</v>
      </c>
      <c r="J13" s="13">
        <v>0</v>
      </c>
      <c r="K13" s="15">
        <f t="shared" ref="K13" si="7">H13+I13-J13</f>
        <v>9.1999999999999993</v>
      </c>
      <c r="L13" s="13">
        <v>0</v>
      </c>
      <c r="M13" s="13">
        <v>7.2</v>
      </c>
      <c r="N13" s="13">
        <v>0</v>
      </c>
      <c r="O13" s="15">
        <f t="shared" ref="O13" si="8">L13+M13-N13</f>
        <v>7.2</v>
      </c>
      <c r="P13" s="13">
        <v>0</v>
      </c>
      <c r="Q13" s="13">
        <v>8.5</v>
      </c>
      <c r="R13" s="13">
        <v>0</v>
      </c>
      <c r="S13" s="15">
        <f t="shared" ref="S13" si="9">P13+Q13-R13</f>
        <v>8.5</v>
      </c>
      <c r="T13" s="13">
        <v>0.6</v>
      </c>
      <c r="U13" s="13">
        <v>8</v>
      </c>
      <c r="V13" s="13">
        <v>0</v>
      </c>
      <c r="W13" s="15">
        <f t="shared" ref="W13" si="10">T13+U13-V13</f>
        <v>8.6</v>
      </c>
      <c r="X13" s="13">
        <v>0</v>
      </c>
      <c r="Y13" s="13">
        <v>8.1</v>
      </c>
      <c r="Z13" s="13">
        <v>0</v>
      </c>
      <c r="AA13" s="15">
        <f t="shared" ref="AA13" si="11">X13+Y13-Z13</f>
        <v>8.1</v>
      </c>
      <c r="AB13" s="13">
        <v>0</v>
      </c>
      <c r="AC13" s="13">
        <v>9</v>
      </c>
      <c r="AD13" s="13">
        <v>7.5</v>
      </c>
      <c r="AE13" s="15">
        <f t="shared" ref="AE13" si="12">AB13+AC13-AD13</f>
        <v>1.5</v>
      </c>
      <c r="AF13" s="16">
        <f t="shared" ref="AF13" si="13">K13+O13+S13+W13+AA13+AE13</f>
        <v>43.1</v>
      </c>
      <c r="AG13" s="1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7:AF12">
    <sortCondition descending="1" ref="AF7:AF12"/>
  </sortState>
  <pageMargins left="0.7" right="0.7" top="0.75" bottom="0.75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2"/>
  <sheetViews>
    <sheetView workbookViewId="0">
      <selection activeCell="D16" sqref="D16"/>
    </sheetView>
  </sheetViews>
  <sheetFormatPr defaultRowHeight="14.5" x14ac:dyDescent="0.35"/>
  <cols>
    <col min="1" max="1" width="10" customWidth="1"/>
    <col min="2" max="2" width="7.54296875" customWidth="1"/>
    <col min="3" max="3" width="7.453125" customWidth="1"/>
    <col min="4" max="4" width="21.81640625" customWidth="1"/>
    <col min="5" max="5" width="8" customWidth="1"/>
    <col min="6" max="6" width="18.26953125" customWidth="1"/>
    <col min="7" max="7" width="11" customWidth="1"/>
    <col min="8" max="10" width="7" customWidth="1"/>
    <col min="11" max="11" width="8" style="9" customWidth="1"/>
    <col min="12" max="14" width="7" customWidth="1"/>
    <col min="15" max="15" width="8" style="9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6" width="7" customWidth="1"/>
    <col min="27" max="27" width="8" style="9" customWidth="1"/>
    <col min="28" max="30" width="7" customWidth="1"/>
    <col min="31" max="31" width="8" style="9" customWidth="1"/>
    <col min="32" max="32" width="8" style="6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8" ht="18.5" x14ac:dyDescent="0.45">
      <c r="D1" t="s">
        <v>0</v>
      </c>
      <c r="E1" s="1"/>
    </row>
    <row r="2" spans="1:38" ht="18.5" x14ac:dyDescent="0.45">
      <c r="D2" t="s">
        <v>1</v>
      </c>
      <c r="E2" s="1"/>
    </row>
    <row r="3" spans="1:38" ht="18.5" x14ac:dyDescent="0.45">
      <c r="D3" t="s">
        <v>54</v>
      </c>
      <c r="E3" s="1"/>
    </row>
    <row r="6" spans="1:38" x14ac:dyDescent="0.35">
      <c r="A6" s="2" t="s">
        <v>4</v>
      </c>
      <c r="B6" s="2" t="s">
        <v>55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3</v>
      </c>
      <c r="K6" s="10" t="s">
        <v>13</v>
      </c>
      <c r="L6" s="2" t="s">
        <v>11</v>
      </c>
      <c r="M6" s="2" t="s">
        <v>12</v>
      </c>
      <c r="N6" s="2" t="s">
        <v>3</v>
      </c>
      <c r="O6" s="10" t="s">
        <v>14</v>
      </c>
      <c r="P6" s="2" t="s">
        <v>11</v>
      </c>
      <c r="Q6" s="2" t="s">
        <v>12</v>
      </c>
      <c r="R6" s="2" t="s">
        <v>3</v>
      </c>
      <c r="S6" s="10" t="s">
        <v>15</v>
      </c>
      <c r="T6" s="2" t="s">
        <v>11</v>
      </c>
      <c r="U6" s="2" t="s">
        <v>12</v>
      </c>
      <c r="V6" s="2" t="s">
        <v>3</v>
      </c>
      <c r="W6" s="10" t="s">
        <v>16</v>
      </c>
      <c r="X6" s="2" t="s">
        <v>11</v>
      </c>
      <c r="Y6" s="2" t="s">
        <v>12</v>
      </c>
      <c r="Z6" s="2" t="s">
        <v>3</v>
      </c>
      <c r="AA6" s="10" t="s">
        <v>17</v>
      </c>
      <c r="AB6" s="2" t="s">
        <v>11</v>
      </c>
      <c r="AC6" s="2" t="s">
        <v>12</v>
      </c>
      <c r="AD6" s="2" t="s">
        <v>3</v>
      </c>
      <c r="AE6" s="10" t="s">
        <v>18</v>
      </c>
      <c r="AF6" s="7" t="s">
        <v>19</v>
      </c>
      <c r="AG6" s="2" t="s">
        <v>20</v>
      </c>
      <c r="AH6" s="2" t="s">
        <v>56</v>
      </c>
      <c r="AI6" s="2" t="s">
        <v>57</v>
      </c>
      <c r="AJ6" s="2" t="s">
        <v>58</v>
      </c>
      <c r="AK6" s="2" t="s">
        <v>21</v>
      </c>
      <c r="AL6" s="2"/>
    </row>
    <row r="7" spans="1:38" x14ac:dyDescent="0.35">
      <c r="A7" s="20" t="s">
        <v>86</v>
      </c>
      <c r="B7" s="3">
        <v>7098</v>
      </c>
      <c r="C7" s="3">
        <v>7822</v>
      </c>
      <c r="D7" s="3" t="s">
        <v>59</v>
      </c>
      <c r="E7" s="3"/>
      <c r="F7" s="3"/>
      <c r="G7" s="3"/>
      <c r="H7" s="3"/>
      <c r="I7" s="3"/>
      <c r="J7" s="3"/>
      <c r="K7" s="17"/>
      <c r="L7" s="3"/>
      <c r="M7" s="3"/>
      <c r="N7" s="3"/>
      <c r="O7" s="17"/>
      <c r="P7" s="3"/>
      <c r="Q7" s="3"/>
      <c r="R7" s="3"/>
      <c r="S7" s="17"/>
      <c r="T7" s="3"/>
      <c r="U7" s="3"/>
      <c r="V7" s="3"/>
      <c r="W7" s="17"/>
      <c r="X7" s="3"/>
      <c r="Y7" s="3"/>
      <c r="Z7" s="3"/>
      <c r="AA7" s="17"/>
      <c r="AB7" s="3"/>
      <c r="AC7" s="3"/>
      <c r="AD7" s="3"/>
      <c r="AE7" s="17"/>
      <c r="AF7" s="18"/>
      <c r="AG7" s="3"/>
      <c r="AH7" s="3">
        <f>AF12</f>
        <v>180.24999999999997</v>
      </c>
      <c r="AI7" t="str">
        <f>D7</f>
        <v>Gymnastika Liberec z.s.</v>
      </c>
      <c r="AJ7">
        <v>1</v>
      </c>
    </row>
    <row r="8" spans="1:38" x14ac:dyDescent="0.35">
      <c r="A8" s="21"/>
      <c r="B8">
        <v>955021</v>
      </c>
      <c r="C8">
        <v>7822</v>
      </c>
      <c r="D8" t="s">
        <v>45</v>
      </c>
      <c r="E8">
        <v>2016</v>
      </c>
      <c r="F8" t="s">
        <v>23</v>
      </c>
      <c r="G8" t="s">
        <v>26</v>
      </c>
      <c r="H8">
        <v>1.3</v>
      </c>
      <c r="I8" s="4">
        <v>8.9</v>
      </c>
      <c r="J8" s="4">
        <v>0</v>
      </c>
      <c r="K8" s="11">
        <f>H8+I8-J8</f>
        <v>10.200000000000001</v>
      </c>
      <c r="L8" s="4">
        <v>0.6</v>
      </c>
      <c r="M8" s="4">
        <v>8.4499999999999993</v>
      </c>
      <c r="N8" s="4">
        <v>0</v>
      </c>
      <c r="O8" s="11">
        <f t="shared" ref="O8:O11" si="0">L8+M8-N8</f>
        <v>9.0499999999999989</v>
      </c>
      <c r="P8" s="4">
        <v>0.6</v>
      </c>
      <c r="Q8" s="4">
        <v>9.3000000000000007</v>
      </c>
      <c r="R8" s="4">
        <v>0</v>
      </c>
      <c r="S8" s="11">
        <f t="shared" ref="S8:S11" si="1">P8+Q8-R8</f>
        <v>9.9</v>
      </c>
      <c r="T8" s="4">
        <v>0.6</v>
      </c>
      <c r="U8" s="4">
        <v>8.6</v>
      </c>
      <c r="V8" s="4">
        <v>0</v>
      </c>
      <c r="W8" s="11">
        <f t="shared" ref="W8:W11" si="2">T8+U8-V8</f>
        <v>9.1999999999999993</v>
      </c>
      <c r="X8" s="4">
        <v>0.6</v>
      </c>
      <c r="Y8" s="4">
        <v>8.65</v>
      </c>
      <c r="Z8" s="4">
        <v>0</v>
      </c>
      <c r="AA8" s="11">
        <f t="shared" ref="AA8:AA11" si="3">X8+Y8-Z8</f>
        <v>9.25</v>
      </c>
      <c r="AB8" s="4">
        <v>0</v>
      </c>
      <c r="AC8" s="4">
        <v>8.8000000000000007</v>
      </c>
      <c r="AD8" s="4">
        <v>0</v>
      </c>
      <c r="AE8" s="11">
        <f t="shared" ref="AE8:AE11" si="4">AB8+AC8-AD8</f>
        <v>8.8000000000000007</v>
      </c>
      <c r="AF8" s="8">
        <f t="shared" ref="AF8:AF11" si="5">K8+O8+S8+W8+AA8+AE8</f>
        <v>56.399999999999991</v>
      </c>
      <c r="AG8" s="5"/>
    </row>
    <row r="9" spans="1:38" x14ac:dyDescent="0.35">
      <c r="A9" s="21"/>
      <c r="B9">
        <v>426962</v>
      </c>
      <c r="C9">
        <v>7822</v>
      </c>
      <c r="D9" t="s">
        <v>47</v>
      </c>
      <c r="E9">
        <v>2016</v>
      </c>
      <c r="F9" t="s">
        <v>23</v>
      </c>
      <c r="G9" t="s">
        <v>26</v>
      </c>
      <c r="H9">
        <v>2.5</v>
      </c>
      <c r="I9" s="4">
        <v>8.8000000000000007</v>
      </c>
      <c r="J9" s="4">
        <v>0</v>
      </c>
      <c r="K9" s="11">
        <f>H9+I9-J9</f>
        <v>11.3</v>
      </c>
      <c r="L9" s="4">
        <v>0</v>
      </c>
      <c r="M9" s="4">
        <v>8.6</v>
      </c>
      <c r="N9" s="4">
        <v>0</v>
      </c>
      <c r="O9" s="11">
        <f t="shared" si="0"/>
        <v>8.6</v>
      </c>
      <c r="P9" s="4">
        <v>1.2</v>
      </c>
      <c r="Q9" s="4">
        <v>9.4</v>
      </c>
      <c r="R9" s="4">
        <v>0</v>
      </c>
      <c r="S9" s="11">
        <f t="shared" si="1"/>
        <v>10.6</v>
      </c>
      <c r="T9" s="4">
        <v>1.6</v>
      </c>
      <c r="U9" s="4">
        <v>8.9</v>
      </c>
      <c r="V9" s="4">
        <v>0</v>
      </c>
      <c r="W9" s="11">
        <f t="shared" si="2"/>
        <v>10.5</v>
      </c>
      <c r="X9" s="4">
        <v>0.6</v>
      </c>
      <c r="Y9" s="4">
        <v>9.0500000000000007</v>
      </c>
      <c r="Z9" s="4">
        <v>0</v>
      </c>
      <c r="AA9" s="11">
        <f t="shared" si="3"/>
        <v>9.65</v>
      </c>
      <c r="AB9" s="4">
        <v>0</v>
      </c>
      <c r="AC9" s="4">
        <v>9.3000000000000007</v>
      </c>
      <c r="AD9" s="4">
        <v>0</v>
      </c>
      <c r="AE9" s="11">
        <f t="shared" si="4"/>
        <v>9.3000000000000007</v>
      </c>
      <c r="AF9" s="8">
        <f t="shared" si="5"/>
        <v>59.95</v>
      </c>
      <c r="AG9" s="5"/>
    </row>
    <row r="10" spans="1:38" x14ac:dyDescent="0.35">
      <c r="A10" s="21"/>
      <c r="B10">
        <v>591437</v>
      </c>
      <c r="C10">
        <v>7822</v>
      </c>
      <c r="D10" t="s">
        <v>48</v>
      </c>
      <c r="E10">
        <v>2016</v>
      </c>
      <c r="F10" t="s">
        <v>23</v>
      </c>
      <c r="G10" t="s">
        <v>26</v>
      </c>
      <c r="H10">
        <v>2.5</v>
      </c>
      <c r="I10" s="4">
        <v>8.6999999999999993</v>
      </c>
      <c r="J10" s="4">
        <v>0</v>
      </c>
      <c r="K10" s="11">
        <f>H10+I10-J10</f>
        <v>11.2</v>
      </c>
      <c r="L10" s="4">
        <v>0.7</v>
      </c>
      <c r="M10" s="4">
        <v>8.35</v>
      </c>
      <c r="N10" s="4">
        <v>0</v>
      </c>
      <c r="O10" s="11">
        <f t="shared" si="0"/>
        <v>9.0499999999999989</v>
      </c>
      <c r="P10" s="4">
        <v>1.2</v>
      </c>
      <c r="Q10" s="4">
        <v>9.5</v>
      </c>
      <c r="R10" s="4">
        <v>0</v>
      </c>
      <c r="S10" s="11">
        <f t="shared" si="1"/>
        <v>10.7</v>
      </c>
      <c r="T10" s="4">
        <v>1.6</v>
      </c>
      <c r="U10" s="4">
        <v>8.6999999999999993</v>
      </c>
      <c r="V10" s="4">
        <v>0</v>
      </c>
      <c r="W10" s="11">
        <f t="shared" si="2"/>
        <v>10.299999999999999</v>
      </c>
      <c r="X10" s="4">
        <v>0.6</v>
      </c>
      <c r="Y10" s="4">
        <v>9.1999999999999993</v>
      </c>
      <c r="Z10" s="4">
        <v>0</v>
      </c>
      <c r="AA10" s="11">
        <f t="shared" si="3"/>
        <v>9.7999999999999989</v>
      </c>
      <c r="AB10" s="4">
        <v>0</v>
      </c>
      <c r="AC10" s="4">
        <v>9.3000000000000007</v>
      </c>
      <c r="AD10" s="4">
        <v>0</v>
      </c>
      <c r="AE10" s="11">
        <f t="shared" si="4"/>
        <v>9.3000000000000007</v>
      </c>
      <c r="AF10" s="8">
        <f t="shared" si="5"/>
        <v>60.349999999999994</v>
      </c>
      <c r="AG10" s="5"/>
    </row>
    <row r="11" spans="1:38" x14ac:dyDescent="0.35">
      <c r="A11" s="21"/>
      <c r="B11">
        <v>466829</v>
      </c>
      <c r="C11">
        <v>7822</v>
      </c>
      <c r="D11" t="s">
        <v>49</v>
      </c>
      <c r="E11">
        <v>2015</v>
      </c>
      <c r="F11" t="s">
        <v>23</v>
      </c>
      <c r="G11" t="s">
        <v>26</v>
      </c>
      <c r="H11">
        <v>2.5</v>
      </c>
      <c r="I11" s="4">
        <v>8.1</v>
      </c>
      <c r="J11" s="4">
        <v>0</v>
      </c>
      <c r="K11" s="11">
        <f>H11+I11-J11</f>
        <v>10.6</v>
      </c>
      <c r="L11" s="4">
        <v>0.6</v>
      </c>
      <c r="M11" s="4">
        <v>8.75</v>
      </c>
      <c r="N11" s="4">
        <v>0</v>
      </c>
      <c r="O11" s="11">
        <f t="shared" si="0"/>
        <v>9.35</v>
      </c>
      <c r="P11" s="4">
        <v>1.2</v>
      </c>
      <c r="Q11" s="4">
        <v>9.4</v>
      </c>
      <c r="R11" s="4">
        <v>0</v>
      </c>
      <c r="S11" s="11">
        <f t="shared" si="1"/>
        <v>10.6</v>
      </c>
      <c r="T11" s="4">
        <v>1.6</v>
      </c>
      <c r="U11" s="4">
        <v>9.1</v>
      </c>
      <c r="V11" s="4">
        <v>0</v>
      </c>
      <c r="W11" s="11">
        <f t="shared" si="2"/>
        <v>10.7</v>
      </c>
      <c r="X11" s="4">
        <v>0.6</v>
      </c>
      <c r="Y11" s="4">
        <v>8</v>
      </c>
      <c r="Z11" s="4">
        <v>0</v>
      </c>
      <c r="AA11" s="11">
        <f t="shared" si="3"/>
        <v>8.6</v>
      </c>
      <c r="AB11" s="4">
        <v>0</v>
      </c>
      <c r="AC11" s="4">
        <v>9</v>
      </c>
      <c r="AD11" s="4">
        <v>0</v>
      </c>
      <c r="AE11" s="11">
        <f t="shared" si="4"/>
        <v>9</v>
      </c>
      <c r="AF11" s="8">
        <f t="shared" si="5"/>
        <v>58.85</v>
      </c>
      <c r="AG11" s="5"/>
    </row>
    <row r="12" spans="1:38" x14ac:dyDescent="0.35">
      <c r="A12" s="22"/>
      <c r="B12" s="5"/>
      <c r="C12" s="5"/>
      <c r="D12" s="5" t="s">
        <v>60</v>
      </c>
      <c r="E12" s="5"/>
      <c r="F12" s="5"/>
      <c r="G12" s="5"/>
      <c r="H12" s="5"/>
      <c r="I12" s="5"/>
      <c r="J12" s="5">
        <v>0</v>
      </c>
      <c r="K12" s="11">
        <f>LARGE(K8:K11,3)+LARGE(K8:K11,2)+LARGE(K8:K11,1)-J12</f>
        <v>33.099999999999994</v>
      </c>
      <c r="L12" s="5"/>
      <c r="M12" s="5"/>
      <c r="N12" s="5">
        <v>0</v>
      </c>
      <c r="O12" s="11">
        <f>LARGE(O8:O11,3)+LARGE(O8:O11,2)+LARGE(O8:O11,1)-N12</f>
        <v>27.449999999999996</v>
      </c>
      <c r="P12" s="5"/>
      <c r="Q12" s="5"/>
      <c r="R12" s="5">
        <v>0</v>
      </c>
      <c r="S12" s="11">
        <f>LARGE(S8:S11,3)+LARGE(S8:S11,2)+LARGE(S8:S11,1)-R12</f>
        <v>31.9</v>
      </c>
      <c r="T12" s="5"/>
      <c r="U12" s="5"/>
      <c r="V12" s="5">
        <v>0</v>
      </c>
      <c r="W12" s="11">
        <f>LARGE(W8:W11,3)+LARGE(W8:W11,2)+LARGE(W8:W11,1)-V12</f>
        <v>31.499999999999996</v>
      </c>
      <c r="X12" s="5"/>
      <c r="Y12" s="5"/>
      <c r="Z12" s="5">
        <v>0</v>
      </c>
      <c r="AA12" s="11">
        <f>LARGE(AA8:AA11,3)+LARGE(AA8:AA11,2)+LARGE(AA8:AA11,1)-Z12</f>
        <v>28.699999999999996</v>
      </c>
      <c r="AB12" s="5"/>
      <c r="AC12" s="5"/>
      <c r="AD12" s="5">
        <v>0</v>
      </c>
      <c r="AE12" s="11">
        <f>LARGE(AE8:AE11,3)+LARGE(AE8:AE11,2)+LARGE(AE8:AE11,1)-AD12</f>
        <v>27.6</v>
      </c>
      <c r="AF12" s="19">
        <f>K12+O12+S12+W12+AA12+AE12</f>
        <v>180.24999999999997</v>
      </c>
      <c r="AG12" s="5"/>
      <c r="AH12">
        <f>AF12</f>
        <v>180.24999999999997</v>
      </c>
      <c r="AI12" t="str">
        <f>D7</f>
        <v>Gymnastika Liberec z.s.</v>
      </c>
      <c r="AJ12">
        <v>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13"/>
  <sheetViews>
    <sheetView workbookViewId="0">
      <selection activeCell="A10" sqref="A10:XFD10"/>
    </sheetView>
  </sheetViews>
  <sheetFormatPr defaultRowHeight="14.5" x14ac:dyDescent="0.35"/>
  <cols>
    <col min="1" max="1" width="6.453125" customWidth="1"/>
    <col min="2" max="2" width="8.1796875" customWidth="1"/>
    <col min="3" max="3" width="7.453125" customWidth="1"/>
    <col min="4" max="4" width="17.81640625" customWidth="1"/>
    <col min="5" max="5" width="7.26953125" customWidth="1"/>
    <col min="6" max="6" width="19.81640625" customWidth="1"/>
    <col min="7" max="7" width="13.453125" customWidth="1"/>
    <col min="8" max="10" width="7" customWidth="1"/>
    <col min="11" max="11" width="8" style="9" customWidth="1"/>
    <col min="12" max="14" width="7" customWidth="1"/>
    <col min="15" max="15" width="8" style="9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6" width="7" customWidth="1"/>
    <col min="27" max="27" width="8" style="9" customWidth="1"/>
    <col min="28" max="30" width="7" customWidth="1"/>
    <col min="31" max="31" width="8" style="9" customWidth="1"/>
    <col min="32" max="32" width="8" style="6" customWidth="1"/>
    <col min="33" max="34" width="30" customWidth="1"/>
    <col min="35" max="35" width="15" customWidth="1"/>
  </cols>
  <sheetData>
    <row r="1" spans="1:36" ht="18.5" x14ac:dyDescent="0.45">
      <c r="D1" t="s">
        <v>0</v>
      </c>
      <c r="E1" s="1"/>
    </row>
    <row r="2" spans="1:36" ht="18.5" x14ac:dyDescent="0.45">
      <c r="D2" t="s">
        <v>1</v>
      </c>
      <c r="E2" s="1"/>
    </row>
    <row r="3" spans="1:36" ht="18.5" x14ac:dyDescent="0.45">
      <c r="D3" t="s">
        <v>61</v>
      </c>
      <c r="E3" s="1"/>
    </row>
    <row r="6" spans="1:36" x14ac:dyDescent="0.3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3</v>
      </c>
      <c r="K6" s="10" t="s">
        <v>13</v>
      </c>
      <c r="L6" s="2" t="s">
        <v>11</v>
      </c>
      <c r="M6" s="2" t="s">
        <v>12</v>
      </c>
      <c r="N6" s="2" t="s">
        <v>3</v>
      </c>
      <c r="O6" s="10" t="s">
        <v>14</v>
      </c>
      <c r="P6" s="2" t="s">
        <v>11</v>
      </c>
      <c r="Q6" s="2" t="s">
        <v>12</v>
      </c>
      <c r="R6" s="2" t="s">
        <v>3</v>
      </c>
      <c r="S6" s="10" t="s">
        <v>15</v>
      </c>
      <c r="T6" s="2" t="s">
        <v>11</v>
      </c>
      <c r="U6" s="2" t="s">
        <v>12</v>
      </c>
      <c r="V6" s="2" t="s">
        <v>3</v>
      </c>
      <c r="W6" s="10" t="s">
        <v>16</v>
      </c>
      <c r="X6" s="2" t="s">
        <v>11</v>
      </c>
      <c r="Y6" s="2" t="s">
        <v>12</v>
      </c>
      <c r="Z6" s="2" t="s">
        <v>3</v>
      </c>
      <c r="AA6" s="10" t="s">
        <v>17</v>
      </c>
      <c r="AB6" s="2" t="s">
        <v>11</v>
      </c>
      <c r="AC6" s="2" t="s">
        <v>12</v>
      </c>
      <c r="AD6" s="2" t="s">
        <v>3</v>
      </c>
      <c r="AE6" s="10" t="s">
        <v>18</v>
      </c>
      <c r="AF6" s="7" t="s">
        <v>19</v>
      </c>
      <c r="AG6" s="2" t="s">
        <v>20</v>
      </c>
      <c r="AH6" s="2" t="s">
        <v>21</v>
      </c>
      <c r="AI6" s="2"/>
    </row>
    <row r="7" spans="1:36" x14ac:dyDescent="0.35">
      <c r="A7" s="21">
        <v>1</v>
      </c>
      <c r="B7">
        <v>393352</v>
      </c>
      <c r="C7">
        <v>7822</v>
      </c>
      <c r="D7" t="s">
        <v>62</v>
      </c>
      <c r="E7">
        <v>2013</v>
      </c>
      <c r="F7" t="s">
        <v>23</v>
      </c>
      <c r="G7" t="s">
        <v>63</v>
      </c>
      <c r="H7">
        <v>2.8</v>
      </c>
      <c r="I7" s="4">
        <v>9.1999999999999993</v>
      </c>
      <c r="J7" s="4">
        <v>0</v>
      </c>
      <c r="K7" s="11">
        <f t="shared" ref="K7:K9" si="0">H7+I7-J7</f>
        <v>12</v>
      </c>
      <c r="L7" s="4">
        <v>2.6</v>
      </c>
      <c r="M7" s="4">
        <v>8.25</v>
      </c>
      <c r="N7" s="4">
        <v>0</v>
      </c>
      <c r="O7" s="11">
        <f t="shared" ref="O7:O9" si="1">L7+M7-N7</f>
        <v>10.85</v>
      </c>
      <c r="P7" s="4">
        <v>1.9</v>
      </c>
      <c r="Q7" s="4">
        <v>9.6</v>
      </c>
      <c r="R7" s="4">
        <v>0</v>
      </c>
      <c r="S7" s="11">
        <f t="shared" ref="S7:S9" si="2">P7+Q7-R7</f>
        <v>11.5</v>
      </c>
      <c r="T7" s="4">
        <v>1.6</v>
      </c>
      <c r="U7" s="4">
        <v>9.3000000000000007</v>
      </c>
      <c r="V7" s="4">
        <v>0</v>
      </c>
      <c r="W7" s="11">
        <f t="shared" ref="W7:W9" si="3">T7+U7-V7</f>
        <v>10.9</v>
      </c>
      <c r="X7" s="4">
        <v>2.7</v>
      </c>
      <c r="Y7" s="4">
        <v>9.35</v>
      </c>
      <c r="Z7" s="4">
        <v>0</v>
      </c>
      <c r="AA7" s="11">
        <f t="shared" ref="AA7:AA9" si="4">X7+Y7-Z7</f>
        <v>12.05</v>
      </c>
      <c r="AB7" s="4">
        <v>0.6</v>
      </c>
      <c r="AC7" s="4">
        <v>9.4</v>
      </c>
      <c r="AD7" s="4">
        <v>0</v>
      </c>
      <c r="AE7" s="11">
        <f t="shared" ref="AE7:AE9" si="5">AB7+AC7-AD7</f>
        <v>10</v>
      </c>
      <c r="AF7" s="8">
        <f t="shared" ref="AF7:AF9" si="6">K7+O7+S7+W7+AA7+AE7</f>
        <v>67.3</v>
      </c>
      <c r="AG7" s="5"/>
    </row>
    <row r="8" spans="1:36" x14ac:dyDescent="0.35">
      <c r="A8" s="21">
        <v>2</v>
      </c>
      <c r="B8">
        <v>286184</v>
      </c>
      <c r="C8">
        <v>3479</v>
      </c>
      <c r="D8" t="s">
        <v>71</v>
      </c>
      <c r="E8">
        <v>2014</v>
      </c>
      <c r="F8" t="s">
        <v>72</v>
      </c>
      <c r="G8" t="s">
        <v>73</v>
      </c>
      <c r="H8">
        <v>3.2</v>
      </c>
      <c r="I8" s="4">
        <v>8.6</v>
      </c>
      <c r="J8" s="4">
        <v>0</v>
      </c>
      <c r="K8" s="11">
        <f t="shared" si="0"/>
        <v>11.8</v>
      </c>
      <c r="L8" s="4">
        <v>1.2</v>
      </c>
      <c r="M8" s="4">
        <v>9</v>
      </c>
      <c r="N8" s="4">
        <v>0</v>
      </c>
      <c r="O8" s="11">
        <f t="shared" si="1"/>
        <v>10.199999999999999</v>
      </c>
      <c r="P8" s="4">
        <v>1.8</v>
      </c>
      <c r="Q8" s="4">
        <v>8.6999999999999993</v>
      </c>
      <c r="R8" s="4">
        <v>0</v>
      </c>
      <c r="S8" s="11">
        <f t="shared" si="2"/>
        <v>10.5</v>
      </c>
      <c r="T8" s="4">
        <v>1.6</v>
      </c>
      <c r="U8" s="4">
        <v>9.5</v>
      </c>
      <c r="V8" s="4">
        <v>0</v>
      </c>
      <c r="W8" s="11">
        <f t="shared" si="3"/>
        <v>11.1</v>
      </c>
      <c r="X8" s="4">
        <v>2.5</v>
      </c>
      <c r="Y8" s="4">
        <v>8.6</v>
      </c>
      <c r="Z8" s="4">
        <v>0</v>
      </c>
      <c r="AA8" s="11">
        <f t="shared" si="4"/>
        <v>11.1</v>
      </c>
      <c r="AB8" s="4">
        <v>1.3</v>
      </c>
      <c r="AC8" s="4">
        <v>9</v>
      </c>
      <c r="AD8" s="4">
        <v>0</v>
      </c>
      <c r="AE8" s="11">
        <f t="shared" si="5"/>
        <v>10.3</v>
      </c>
      <c r="AF8" s="8">
        <f t="shared" si="6"/>
        <v>65</v>
      </c>
      <c r="AG8" s="5"/>
      <c r="AH8">
        <f>AF10</f>
        <v>59.65</v>
      </c>
      <c r="AI8" t="e">
        <f>#REF!</f>
        <v>#REF!</v>
      </c>
      <c r="AJ8">
        <v>2</v>
      </c>
    </row>
    <row r="9" spans="1:36" x14ac:dyDescent="0.35">
      <c r="A9" s="21">
        <v>3</v>
      </c>
      <c r="B9">
        <v>192361</v>
      </c>
      <c r="C9">
        <v>7822</v>
      </c>
      <c r="D9" t="s">
        <v>64</v>
      </c>
      <c r="E9">
        <v>2014</v>
      </c>
      <c r="F9" t="s">
        <v>23</v>
      </c>
      <c r="G9" t="s">
        <v>63</v>
      </c>
      <c r="H9">
        <v>2.6</v>
      </c>
      <c r="I9" s="4">
        <v>8.6</v>
      </c>
      <c r="J9" s="4">
        <v>0</v>
      </c>
      <c r="K9" s="11">
        <f t="shared" si="0"/>
        <v>11.2</v>
      </c>
      <c r="L9" s="4">
        <v>1.3</v>
      </c>
      <c r="M9" s="4">
        <v>8.15</v>
      </c>
      <c r="N9" s="4">
        <v>0</v>
      </c>
      <c r="O9" s="11">
        <f t="shared" si="1"/>
        <v>9.4500000000000011</v>
      </c>
      <c r="P9" s="4">
        <v>1.2</v>
      </c>
      <c r="Q9" s="4">
        <v>8.8000000000000007</v>
      </c>
      <c r="R9" s="4">
        <v>0</v>
      </c>
      <c r="S9" s="11">
        <f t="shared" si="2"/>
        <v>10</v>
      </c>
      <c r="T9" s="4">
        <v>1.6</v>
      </c>
      <c r="U9" s="4">
        <v>8.6</v>
      </c>
      <c r="V9" s="4">
        <v>0</v>
      </c>
      <c r="W9" s="11">
        <f t="shared" si="3"/>
        <v>10.199999999999999</v>
      </c>
      <c r="X9" s="4">
        <v>0.6</v>
      </c>
      <c r="Y9" s="4">
        <v>8.1</v>
      </c>
      <c r="Z9" s="4">
        <v>0</v>
      </c>
      <c r="AA9" s="11">
        <f t="shared" si="4"/>
        <v>8.6999999999999993</v>
      </c>
      <c r="AB9" s="4">
        <v>0</v>
      </c>
      <c r="AC9" s="4">
        <v>7.1</v>
      </c>
      <c r="AD9" s="4">
        <v>0</v>
      </c>
      <c r="AE9" s="11">
        <f t="shared" si="5"/>
        <v>7.1</v>
      </c>
      <c r="AF9" s="8">
        <f t="shared" si="6"/>
        <v>56.65</v>
      </c>
      <c r="AG9" s="5"/>
    </row>
    <row r="10" spans="1:36" s="12" customFormat="1" x14ac:dyDescent="0.35">
      <c r="A10" s="23">
        <v>1</v>
      </c>
      <c r="B10" s="12">
        <v>863202</v>
      </c>
      <c r="C10" s="12">
        <v>4140</v>
      </c>
      <c r="D10" s="12" t="s">
        <v>69</v>
      </c>
      <c r="E10" s="12">
        <v>2013</v>
      </c>
      <c r="F10" s="12" t="s">
        <v>52</v>
      </c>
      <c r="G10" s="12" t="s">
        <v>53</v>
      </c>
      <c r="H10" s="12">
        <v>2.4</v>
      </c>
      <c r="I10" s="13">
        <v>8.8000000000000007</v>
      </c>
      <c r="J10" s="13">
        <v>0</v>
      </c>
      <c r="K10" s="15">
        <f>H10+I10-J10</f>
        <v>11.200000000000001</v>
      </c>
      <c r="L10" s="13">
        <v>0.6</v>
      </c>
      <c r="M10" s="13">
        <v>8.75</v>
      </c>
      <c r="N10" s="13">
        <v>0</v>
      </c>
      <c r="O10" s="15">
        <f t="shared" ref="O10:O13" si="7">L10+M10-N10</f>
        <v>9.35</v>
      </c>
      <c r="P10" s="13">
        <v>1.2</v>
      </c>
      <c r="Q10" s="13">
        <v>8.6</v>
      </c>
      <c r="R10" s="13">
        <v>0</v>
      </c>
      <c r="S10" s="15">
        <f>P10+Q10-R10</f>
        <v>9.7999999999999989</v>
      </c>
      <c r="T10" s="13">
        <v>1.6</v>
      </c>
      <c r="U10" s="13">
        <v>8.9</v>
      </c>
      <c r="V10" s="13">
        <v>0</v>
      </c>
      <c r="W10" s="15">
        <f>T10+U10-V10</f>
        <v>10.5</v>
      </c>
      <c r="X10" s="13">
        <v>1.3</v>
      </c>
      <c r="Y10" s="13">
        <v>8.1</v>
      </c>
      <c r="Z10" s="13">
        <v>0</v>
      </c>
      <c r="AA10" s="15">
        <f>X10+Y10-Z10</f>
        <v>9.4</v>
      </c>
      <c r="AB10" s="13">
        <v>0.6</v>
      </c>
      <c r="AC10" s="13">
        <v>8.8000000000000007</v>
      </c>
      <c r="AD10" s="13">
        <v>0</v>
      </c>
      <c r="AE10" s="15">
        <f>AB10+AC10-AD10</f>
        <v>9.4</v>
      </c>
      <c r="AF10" s="16">
        <f>K10+O10+S10+W10+AA10+AE10</f>
        <v>59.65</v>
      </c>
      <c r="AG10" s="14"/>
    </row>
    <row r="11" spans="1:36" x14ac:dyDescent="0.35">
      <c r="A11" s="21">
        <v>2</v>
      </c>
      <c r="B11">
        <v>972749</v>
      </c>
      <c r="C11">
        <v>4140</v>
      </c>
      <c r="D11" t="s">
        <v>67</v>
      </c>
      <c r="E11">
        <v>2014</v>
      </c>
      <c r="F11" t="s">
        <v>52</v>
      </c>
      <c r="G11" t="s">
        <v>53</v>
      </c>
      <c r="H11">
        <v>1.8</v>
      </c>
      <c r="I11" s="4">
        <v>7.9</v>
      </c>
      <c r="J11" s="4">
        <v>0</v>
      </c>
      <c r="K11" s="11">
        <f>H11+I11-J11</f>
        <v>9.7000000000000011</v>
      </c>
      <c r="L11" s="4">
        <v>0</v>
      </c>
      <c r="M11" s="4">
        <v>7.75</v>
      </c>
      <c r="N11" s="4">
        <v>0</v>
      </c>
      <c r="O11" s="11">
        <f t="shared" si="7"/>
        <v>7.75</v>
      </c>
      <c r="P11" s="4">
        <v>1.2</v>
      </c>
      <c r="Q11" s="4">
        <v>9.3000000000000007</v>
      </c>
      <c r="R11" s="4">
        <v>0</v>
      </c>
      <c r="S11" s="11">
        <f>P11+Q11-R11</f>
        <v>10.5</v>
      </c>
      <c r="T11" s="4">
        <v>1.6</v>
      </c>
      <c r="U11" s="4">
        <v>8.4</v>
      </c>
      <c r="V11" s="4">
        <v>0</v>
      </c>
      <c r="W11" s="11">
        <f>T11+U11-V11</f>
        <v>10</v>
      </c>
      <c r="X11" s="4">
        <v>0.6</v>
      </c>
      <c r="Y11" s="4">
        <v>8.3000000000000007</v>
      </c>
      <c r="Z11" s="4">
        <v>0</v>
      </c>
      <c r="AA11" s="11">
        <f>X11+Y11-Z11</f>
        <v>8.9</v>
      </c>
      <c r="AB11" s="4">
        <v>0</v>
      </c>
      <c r="AC11" s="4">
        <v>8.8000000000000007</v>
      </c>
      <c r="AD11" s="4">
        <v>0</v>
      </c>
      <c r="AE11" s="11">
        <f>AB11+AC11-AD11</f>
        <v>8.8000000000000007</v>
      </c>
      <c r="AF11" s="8">
        <f>K11+O11+S11+W11+AA11+AE11</f>
        <v>55.650000000000006</v>
      </c>
      <c r="AG11" s="5"/>
    </row>
    <row r="12" spans="1:36" x14ac:dyDescent="0.35">
      <c r="A12" s="21">
        <v>3</v>
      </c>
      <c r="B12">
        <v>234443</v>
      </c>
      <c r="C12">
        <v>4140</v>
      </c>
      <c r="D12" t="s">
        <v>66</v>
      </c>
      <c r="E12">
        <v>2014</v>
      </c>
      <c r="F12" t="s">
        <v>52</v>
      </c>
      <c r="G12" t="s">
        <v>53</v>
      </c>
      <c r="H12">
        <v>1.2</v>
      </c>
      <c r="I12" s="4">
        <v>7.6</v>
      </c>
      <c r="J12" s="4">
        <v>0</v>
      </c>
      <c r="K12" s="11">
        <f>H12+I12-J12</f>
        <v>8.7999999999999989</v>
      </c>
      <c r="L12" s="4">
        <v>0.6</v>
      </c>
      <c r="M12" s="4">
        <v>8.15</v>
      </c>
      <c r="N12" s="4">
        <v>0</v>
      </c>
      <c r="O12" s="11">
        <f t="shared" si="7"/>
        <v>8.75</v>
      </c>
      <c r="P12" s="4">
        <v>0.6</v>
      </c>
      <c r="Q12" s="4">
        <v>9.4</v>
      </c>
      <c r="R12" s="4">
        <v>0</v>
      </c>
      <c r="S12" s="11">
        <f>P12+Q12-R12</f>
        <v>10</v>
      </c>
      <c r="T12" s="4">
        <v>0.6</v>
      </c>
      <c r="U12" s="4">
        <v>8.6999999999999993</v>
      </c>
      <c r="V12" s="4">
        <v>0</v>
      </c>
      <c r="W12" s="11">
        <f>T12+U12-V12</f>
        <v>9.2999999999999989</v>
      </c>
      <c r="X12" s="4">
        <v>1.2</v>
      </c>
      <c r="Y12" s="4">
        <v>8.35</v>
      </c>
      <c r="Z12" s="4">
        <v>0</v>
      </c>
      <c r="AA12" s="11">
        <f>X12+Y12-Z12</f>
        <v>9.5499999999999989</v>
      </c>
      <c r="AB12" s="4">
        <v>0</v>
      </c>
      <c r="AC12" s="4">
        <v>8.6999999999999993</v>
      </c>
      <c r="AD12" s="4">
        <v>0</v>
      </c>
      <c r="AE12" s="11">
        <f>AB12+AC12-AD12</f>
        <v>8.6999999999999993</v>
      </c>
      <c r="AF12" s="8">
        <f>K12+O12+S12+W12+AA12+AE12</f>
        <v>55.099999999999994</v>
      </c>
      <c r="AG12" s="5"/>
    </row>
    <row r="13" spans="1:36" x14ac:dyDescent="0.35">
      <c r="A13" s="21">
        <v>4</v>
      </c>
      <c r="B13">
        <v>256076</v>
      </c>
      <c r="C13">
        <v>4140</v>
      </c>
      <c r="D13" t="s">
        <v>68</v>
      </c>
      <c r="E13">
        <v>2014</v>
      </c>
      <c r="F13" t="s">
        <v>52</v>
      </c>
      <c r="G13" t="s">
        <v>53</v>
      </c>
      <c r="H13">
        <v>0.6</v>
      </c>
      <c r="I13" s="4">
        <v>8.1</v>
      </c>
      <c r="J13" s="4">
        <v>0</v>
      </c>
      <c r="K13" s="11">
        <f>H13+I13-J13</f>
        <v>8.6999999999999993</v>
      </c>
      <c r="L13" s="4">
        <v>0</v>
      </c>
      <c r="M13" s="4">
        <v>8.6</v>
      </c>
      <c r="N13" s="4">
        <v>0</v>
      </c>
      <c r="O13" s="11">
        <f t="shared" si="7"/>
        <v>8.6</v>
      </c>
      <c r="P13" s="4">
        <v>0</v>
      </c>
      <c r="Q13" s="4">
        <v>8.3000000000000007</v>
      </c>
      <c r="R13" s="4">
        <v>0</v>
      </c>
      <c r="S13" s="11">
        <f>P13+Q13-R13</f>
        <v>8.3000000000000007</v>
      </c>
      <c r="T13" s="4">
        <v>0.6</v>
      </c>
      <c r="U13" s="4">
        <v>8.6999999999999993</v>
      </c>
      <c r="V13" s="4">
        <v>0</v>
      </c>
      <c r="W13" s="11">
        <f>T13+U13-V13</f>
        <v>9.2999999999999989</v>
      </c>
      <c r="X13" s="4">
        <v>0</v>
      </c>
      <c r="Y13" s="4">
        <v>7.8</v>
      </c>
      <c r="Z13" s="4">
        <v>0</v>
      </c>
      <c r="AA13" s="11">
        <f>X13+Y13-Z13</f>
        <v>7.8</v>
      </c>
      <c r="AB13" s="4">
        <v>0</v>
      </c>
      <c r="AC13" s="4">
        <v>8</v>
      </c>
      <c r="AD13" s="4">
        <v>0</v>
      </c>
      <c r="AE13" s="11">
        <f>AB13+AC13-AD13</f>
        <v>8</v>
      </c>
      <c r="AF13" s="8">
        <f>K13+O13+S13+W13+AA13+AE13</f>
        <v>50.699999999999996</v>
      </c>
      <c r="AG13" s="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AF13">
    <sortCondition descending="1" ref="AF10:AF13"/>
  </sortState>
  <pageMargins left="0.7" right="0.7" top="0.75" bottom="0.75" header="0.3" footer="0.3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9"/>
  <sheetViews>
    <sheetView workbookViewId="0">
      <selection activeCell="J21" sqref="J21"/>
    </sheetView>
  </sheetViews>
  <sheetFormatPr defaultRowHeight="14.5" x14ac:dyDescent="0.35"/>
  <cols>
    <col min="1" max="3" width="10" customWidth="1"/>
    <col min="4" max="4" width="20.54296875" customWidth="1"/>
    <col min="5" max="5" width="8" customWidth="1"/>
    <col min="6" max="6" width="19.54296875" customWidth="1"/>
    <col min="7" max="7" width="14.54296875" customWidth="1"/>
    <col min="8" max="10" width="7" customWidth="1"/>
    <col min="11" max="11" width="8" style="9" customWidth="1"/>
    <col min="12" max="14" width="7" customWidth="1"/>
    <col min="15" max="15" width="8" style="9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6" width="7" customWidth="1"/>
    <col min="27" max="27" width="8" style="9" customWidth="1"/>
    <col min="28" max="30" width="7" customWidth="1"/>
    <col min="31" max="31" width="8" style="9" customWidth="1"/>
    <col min="32" max="32" width="8" style="6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8" ht="18.5" x14ac:dyDescent="0.45">
      <c r="D1" t="s">
        <v>0</v>
      </c>
      <c r="E1" s="1"/>
    </row>
    <row r="2" spans="1:38" ht="18.5" x14ac:dyDescent="0.45">
      <c r="D2" t="s">
        <v>1</v>
      </c>
      <c r="E2" s="1"/>
    </row>
    <row r="3" spans="1:38" ht="18.5" x14ac:dyDescent="0.45">
      <c r="D3" t="s">
        <v>70</v>
      </c>
      <c r="E3" s="1"/>
    </row>
    <row r="6" spans="1:38" x14ac:dyDescent="0.35">
      <c r="A6" s="2" t="s">
        <v>4</v>
      </c>
      <c r="B6" s="2" t="s">
        <v>55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3" t="s">
        <v>11</v>
      </c>
      <c r="I6" s="3" t="s">
        <v>12</v>
      </c>
      <c r="J6" s="3" t="s">
        <v>3</v>
      </c>
      <c r="K6" s="17" t="s">
        <v>13</v>
      </c>
      <c r="L6" s="3" t="s">
        <v>11</v>
      </c>
      <c r="M6" s="3" t="s">
        <v>12</v>
      </c>
      <c r="N6" s="3" t="s">
        <v>3</v>
      </c>
      <c r="O6" s="17" t="s">
        <v>14</v>
      </c>
      <c r="P6" s="3" t="s">
        <v>11</v>
      </c>
      <c r="Q6" s="3" t="s">
        <v>12</v>
      </c>
      <c r="R6" s="3" t="s">
        <v>3</v>
      </c>
      <c r="S6" s="17" t="s">
        <v>15</v>
      </c>
      <c r="T6" s="3" t="s">
        <v>11</v>
      </c>
      <c r="U6" s="3" t="s">
        <v>12</v>
      </c>
      <c r="V6" s="3" t="s">
        <v>3</v>
      </c>
      <c r="W6" s="17" t="s">
        <v>16</v>
      </c>
      <c r="X6" s="3" t="s">
        <v>11</v>
      </c>
      <c r="Y6" s="3" t="s">
        <v>12</v>
      </c>
      <c r="Z6" s="3" t="s">
        <v>3</v>
      </c>
      <c r="AA6" s="17" t="s">
        <v>17</v>
      </c>
      <c r="AB6" s="3" t="s">
        <v>11</v>
      </c>
      <c r="AC6" s="3" t="s">
        <v>12</v>
      </c>
      <c r="AD6" s="3" t="s">
        <v>3</v>
      </c>
      <c r="AE6" s="17" t="s">
        <v>18</v>
      </c>
      <c r="AF6" s="7" t="s">
        <v>19</v>
      </c>
      <c r="AG6" s="2" t="s">
        <v>20</v>
      </c>
      <c r="AH6" s="2" t="s">
        <v>56</v>
      </c>
      <c r="AI6" s="2" t="s">
        <v>57</v>
      </c>
      <c r="AJ6" s="2" t="s">
        <v>58</v>
      </c>
      <c r="AK6" s="2" t="s">
        <v>21</v>
      </c>
      <c r="AL6" s="2"/>
    </row>
    <row r="7" spans="1:38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7"/>
      <c r="L7" s="3"/>
      <c r="M7" s="3"/>
      <c r="N7" s="3"/>
      <c r="O7" s="17"/>
      <c r="P7" s="3"/>
      <c r="Q7" s="3"/>
      <c r="R7" s="3"/>
      <c r="S7" s="17"/>
      <c r="T7" s="3"/>
      <c r="U7" s="3"/>
      <c r="V7" s="3"/>
      <c r="W7" s="17"/>
      <c r="X7" s="3"/>
      <c r="Y7" s="3"/>
      <c r="Z7" s="3"/>
      <c r="AA7" s="17"/>
      <c r="AB7" s="3"/>
      <c r="AC7" s="3"/>
      <c r="AD7" s="3"/>
      <c r="AE7" s="17"/>
      <c r="AF7" s="18"/>
      <c r="AG7" s="3"/>
      <c r="AH7" s="3" t="e">
        <f>#REF!</f>
        <v>#REF!</v>
      </c>
      <c r="AI7">
        <f>D7</f>
        <v>0</v>
      </c>
      <c r="AJ7">
        <v>1</v>
      </c>
    </row>
    <row r="8" spans="1:38" x14ac:dyDescent="0.35">
      <c r="A8" s="20"/>
      <c r="B8" s="3">
        <v>7099</v>
      </c>
      <c r="C8" s="3">
        <v>7822</v>
      </c>
      <c r="D8" s="3" t="s">
        <v>59</v>
      </c>
      <c r="E8" s="3"/>
      <c r="F8" s="3"/>
      <c r="G8" s="3"/>
      <c r="H8" s="3"/>
      <c r="I8" s="3"/>
      <c r="J8" s="3"/>
      <c r="K8" s="17"/>
      <c r="L8" s="3"/>
      <c r="M8" s="3"/>
      <c r="N8" s="3"/>
      <c r="O8" s="17"/>
      <c r="P8" s="3"/>
      <c r="Q8" s="3"/>
      <c r="R8" s="3"/>
      <c r="S8" s="17"/>
      <c r="T8" s="3"/>
      <c r="U8" s="3"/>
      <c r="V8" s="3"/>
      <c r="W8" s="17"/>
      <c r="X8" s="3"/>
      <c r="Y8" s="3"/>
      <c r="Z8" s="3"/>
      <c r="AA8" s="17"/>
      <c r="AB8" s="3"/>
      <c r="AC8" s="3"/>
      <c r="AD8" s="3"/>
      <c r="AE8" s="17"/>
      <c r="AF8" s="18"/>
      <c r="AG8" s="3"/>
      <c r="AH8" s="3">
        <f>AF13</f>
        <v>188.95</v>
      </c>
      <c r="AI8" t="str">
        <f>D8</f>
        <v>Gymnastika Liberec z.s.</v>
      </c>
      <c r="AJ8">
        <v>1</v>
      </c>
    </row>
    <row r="9" spans="1:38" x14ac:dyDescent="0.35">
      <c r="A9" s="21"/>
      <c r="B9">
        <v>393352</v>
      </c>
      <c r="C9">
        <v>7822</v>
      </c>
      <c r="D9" t="s">
        <v>62</v>
      </c>
      <c r="E9">
        <v>2013</v>
      </c>
      <c r="F9" t="s">
        <v>23</v>
      </c>
      <c r="G9" t="s">
        <v>63</v>
      </c>
      <c r="H9">
        <v>2.8</v>
      </c>
      <c r="I9" s="4">
        <v>9.1999999999999993</v>
      </c>
      <c r="J9" s="4">
        <v>0</v>
      </c>
      <c r="K9" s="11">
        <f t="shared" ref="K9:K11" si="0">H9+I9-J9</f>
        <v>12</v>
      </c>
      <c r="L9" s="4">
        <v>2.6</v>
      </c>
      <c r="M9" s="4">
        <v>8.25</v>
      </c>
      <c r="N9" s="4">
        <v>0</v>
      </c>
      <c r="O9" s="11">
        <f t="shared" ref="O9:O11" si="1">L9+M9-N9</f>
        <v>10.85</v>
      </c>
      <c r="P9" s="4">
        <v>1.9</v>
      </c>
      <c r="Q9" s="4">
        <v>9.6</v>
      </c>
      <c r="R9" s="4">
        <v>0</v>
      </c>
      <c r="S9" s="11">
        <f t="shared" ref="S9:S11" si="2">P9+Q9-R9</f>
        <v>11.5</v>
      </c>
      <c r="T9" s="4">
        <v>1.6</v>
      </c>
      <c r="U9" s="4">
        <v>9.3000000000000007</v>
      </c>
      <c r="V9" s="4">
        <v>0</v>
      </c>
      <c r="W9" s="11">
        <f t="shared" ref="W9:W11" si="3">T9+U9-V9</f>
        <v>10.9</v>
      </c>
      <c r="X9" s="4">
        <v>2.7</v>
      </c>
      <c r="Y9" s="4">
        <v>9.35</v>
      </c>
      <c r="Z9" s="4">
        <v>0</v>
      </c>
      <c r="AA9" s="11">
        <f t="shared" ref="AA9:AA11" si="4">X9+Y9-Z9</f>
        <v>12.05</v>
      </c>
      <c r="AB9" s="4">
        <v>0.6</v>
      </c>
      <c r="AC9" s="4">
        <v>9.4</v>
      </c>
      <c r="AD9" s="4">
        <v>0</v>
      </c>
      <c r="AE9" s="11">
        <f t="shared" ref="AE9:AE11" si="5">AB9+AC9-AD9</f>
        <v>10</v>
      </c>
      <c r="AF9" s="8">
        <f t="shared" ref="AF9:AF11" si="6">K9+O9+S9+W9+AA9+AE9</f>
        <v>67.3</v>
      </c>
      <c r="AG9" s="5"/>
    </row>
    <row r="10" spans="1:38" x14ac:dyDescent="0.35">
      <c r="A10" s="21"/>
      <c r="B10">
        <v>192361</v>
      </c>
      <c r="C10">
        <v>7822</v>
      </c>
      <c r="D10" t="s">
        <v>64</v>
      </c>
      <c r="E10">
        <v>2014</v>
      </c>
      <c r="F10" t="s">
        <v>23</v>
      </c>
      <c r="G10" t="s">
        <v>63</v>
      </c>
      <c r="H10">
        <v>2.6</v>
      </c>
      <c r="I10" s="4">
        <v>8.6</v>
      </c>
      <c r="J10" s="4">
        <v>0</v>
      </c>
      <c r="K10" s="11">
        <f t="shared" si="0"/>
        <v>11.2</v>
      </c>
      <c r="L10" s="4">
        <v>1.3</v>
      </c>
      <c r="M10" s="4">
        <v>8.15</v>
      </c>
      <c r="N10" s="4">
        <v>0</v>
      </c>
      <c r="O10" s="11">
        <f t="shared" si="1"/>
        <v>9.4500000000000011</v>
      </c>
      <c r="P10" s="4">
        <v>1.2</v>
      </c>
      <c r="Q10" s="4">
        <v>8.8000000000000007</v>
      </c>
      <c r="R10" s="4">
        <v>0</v>
      </c>
      <c r="S10" s="11">
        <f t="shared" si="2"/>
        <v>10</v>
      </c>
      <c r="T10" s="4">
        <v>1.6</v>
      </c>
      <c r="U10" s="4">
        <v>8.6</v>
      </c>
      <c r="V10" s="4">
        <v>0</v>
      </c>
      <c r="W10" s="11">
        <f t="shared" si="3"/>
        <v>10.199999999999999</v>
      </c>
      <c r="X10" s="4">
        <v>0.6</v>
      </c>
      <c r="Y10" s="4">
        <v>8.1</v>
      </c>
      <c r="Z10" s="4">
        <v>0</v>
      </c>
      <c r="AA10" s="11">
        <f t="shared" si="4"/>
        <v>8.6999999999999993</v>
      </c>
      <c r="AB10" s="4">
        <v>0</v>
      </c>
      <c r="AC10" s="4">
        <v>7.1</v>
      </c>
      <c r="AD10" s="4">
        <v>0</v>
      </c>
      <c r="AE10" s="11">
        <f t="shared" si="5"/>
        <v>7.1</v>
      </c>
      <c r="AF10" s="8">
        <f t="shared" si="6"/>
        <v>56.65</v>
      </c>
      <c r="AG10" s="5"/>
    </row>
    <row r="11" spans="1:38" x14ac:dyDescent="0.35">
      <c r="A11" s="21"/>
      <c r="B11">
        <v>286184</v>
      </c>
      <c r="C11">
        <v>3479</v>
      </c>
      <c r="D11" t="s">
        <v>71</v>
      </c>
      <c r="E11">
        <v>2014</v>
      </c>
      <c r="F11" t="s">
        <v>72</v>
      </c>
      <c r="G11" t="s">
        <v>73</v>
      </c>
      <c r="H11">
        <v>3.2</v>
      </c>
      <c r="I11" s="4">
        <v>8.6</v>
      </c>
      <c r="J11" s="4">
        <v>0</v>
      </c>
      <c r="K11" s="11">
        <f t="shared" si="0"/>
        <v>11.8</v>
      </c>
      <c r="L11" s="4">
        <v>1.2</v>
      </c>
      <c r="M11" s="4">
        <v>9</v>
      </c>
      <c r="N11" s="4">
        <v>0</v>
      </c>
      <c r="O11" s="11">
        <f t="shared" si="1"/>
        <v>10.199999999999999</v>
      </c>
      <c r="P11" s="4">
        <v>1.8</v>
      </c>
      <c r="Q11" s="4">
        <v>8.6999999999999993</v>
      </c>
      <c r="R11" s="4">
        <v>0</v>
      </c>
      <c r="S11" s="11">
        <f t="shared" si="2"/>
        <v>10.5</v>
      </c>
      <c r="T11" s="4">
        <v>1.6</v>
      </c>
      <c r="U11" s="4">
        <v>9.5</v>
      </c>
      <c r="V11" s="4">
        <v>0</v>
      </c>
      <c r="W11" s="11">
        <f t="shared" si="3"/>
        <v>11.1</v>
      </c>
      <c r="X11" s="4">
        <v>2.5</v>
      </c>
      <c r="Y11" s="4">
        <v>8.6</v>
      </c>
      <c r="Z11" s="4">
        <v>0</v>
      </c>
      <c r="AA11" s="11">
        <f t="shared" si="4"/>
        <v>11.1</v>
      </c>
      <c r="AB11" s="4">
        <v>1.3</v>
      </c>
      <c r="AC11" s="4">
        <v>9</v>
      </c>
      <c r="AD11" s="4">
        <v>0</v>
      </c>
      <c r="AE11" s="11">
        <f t="shared" si="5"/>
        <v>10.3</v>
      </c>
      <c r="AF11" s="8">
        <f t="shared" si="6"/>
        <v>65</v>
      </c>
      <c r="AG11" s="5"/>
      <c r="AH11">
        <f>AF15</f>
        <v>55.099999999999994</v>
      </c>
      <c r="AI11" t="e">
        <f>#REF!</f>
        <v>#REF!</v>
      </c>
      <c r="AJ11">
        <v>2</v>
      </c>
    </row>
    <row r="12" spans="1:38" x14ac:dyDescent="0.35">
      <c r="A12" s="21"/>
      <c r="B12">
        <v>527279</v>
      </c>
      <c r="C12">
        <v>7822</v>
      </c>
      <c r="D12" t="s">
        <v>65</v>
      </c>
      <c r="E12">
        <v>2014</v>
      </c>
      <c r="F12" t="s">
        <v>23</v>
      </c>
      <c r="G12" t="s">
        <v>63</v>
      </c>
      <c r="H12">
        <v>0</v>
      </c>
      <c r="I12" s="4">
        <v>0</v>
      </c>
      <c r="J12" s="4">
        <v>0</v>
      </c>
      <c r="K12" s="11">
        <f>H12+I12-J12</f>
        <v>0</v>
      </c>
      <c r="L12" s="4">
        <v>0</v>
      </c>
      <c r="M12" s="4">
        <v>0</v>
      </c>
      <c r="N12" s="4">
        <v>0</v>
      </c>
      <c r="O12" s="11">
        <f>L12+M12-N12</f>
        <v>0</v>
      </c>
      <c r="P12" s="4">
        <v>0</v>
      </c>
      <c r="Q12" s="4">
        <v>0</v>
      </c>
      <c r="R12" s="4">
        <v>0</v>
      </c>
      <c r="S12" s="11">
        <f>P12+Q12-R12</f>
        <v>0</v>
      </c>
      <c r="T12" s="4">
        <v>0</v>
      </c>
      <c r="U12" s="4">
        <v>0</v>
      </c>
      <c r="V12" s="4">
        <v>0</v>
      </c>
      <c r="W12" s="11">
        <f>T12+U12-V12</f>
        <v>0</v>
      </c>
      <c r="X12" s="4">
        <v>0</v>
      </c>
      <c r="Y12" s="4">
        <v>0</v>
      </c>
      <c r="Z12" s="4">
        <v>0</v>
      </c>
      <c r="AA12" s="11">
        <f>X12+Y12-Z12</f>
        <v>0</v>
      </c>
      <c r="AB12" s="4">
        <v>0</v>
      </c>
      <c r="AC12" s="4">
        <v>0</v>
      </c>
      <c r="AD12" s="4">
        <v>0</v>
      </c>
      <c r="AE12" s="11">
        <f>AB12+AC12-AD12</f>
        <v>0</v>
      </c>
      <c r="AF12" s="8">
        <f>K12+O12+S12+W12+AA12+AE12</f>
        <v>0</v>
      </c>
      <c r="AG12" s="5"/>
    </row>
    <row r="13" spans="1:38" x14ac:dyDescent="0.35">
      <c r="A13" s="22"/>
      <c r="B13" s="5"/>
      <c r="C13" s="5"/>
      <c r="D13" s="5" t="s">
        <v>60</v>
      </c>
      <c r="E13" s="5"/>
      <c r="F13" s="5"/>
      <c r="G13" s="5"/>
      <c r="H13" s="5"/>
      <c r="I13" s="5"/>
      <c r="J13" s="5">
        <v>0</v>
      </c>
      <c r="K13" s="11">
        <f>LARGE(K9:K11,3)+LARGE(K9:K11,2)+LARGE(K9:K11,1)-J13</f>
        <v>35</v>
      </c>
      <c r="L13" s="5"/>
      <c r="M13" s="5"/>
      <c r="N13" s="5">
        <v>0</v>
      </c>
      <c r="O13" s="11">
        <f>LARGE(O9:O11,3)+LARGE(O9:O11,2)+LARGE(O9:O11,1)-N13</f>
        <v>30.5</v>
      </c>
      <c r="P13" s="5"/>
      <c r="Q13" s="5"/>
      <c r="R13" s="5">
        <v>0</v>
      </c>
      <c r="S13" s="11">
        <f>LARGE(S9:S11,3)+LARGE(S9:S11,2)+LARGE(S9:S11,1)-R13</f>
        <v>32</v>
      </c>
      <c r="T13" s="5"/>
      <c r="U13" s="5"/>
      <c r="V13" s="5">
        <v>0</v>
      </c>
      <c r="W13" s="11">
        <f>LARGE(W9:W11,3)+LARGE(W9:W11,2)+LARGE(W9:W11,1)-V13</f>
        <v>32.200000000000003</v>
      </c>
      <c r="X13" s="5"/>
      <c r="Y13" s="5"/>
      <c r="Z13" s="5">
        <v>0</v>
      </c>
      <c r="AA13" s="11">
        <f>LARGE(AA9:AA11,3)+LARGE(AA9:AA11,2)+LARGE(AA9:AA11,1)-Z13</f>
        <v>31.849999999999998</v>
      </c>
      <c r="AB13" s="5"/>
      <c r="AC13" s="5"/>
      <c r="AD13" s="5">
        <v>0</v>
      </c>
      <c r="AE13" s="11">
        <f>LARGE(AE9:AE11,3)+LARGE(AE9:AE11,2)+LARGE(AE9:AE11,1)-AD13</f>
        <v>27.400000000000002</v>
      </c>
      <c r="AF13" s="19">
        <f>K13+O13+S13+W13+AA13+AE13</f>
        <v>188.95</v>
      </c>
      <c r="AG13" s="5"/>
      <c r="AH13">
        <f>AF13</f>
        <v>188.95</v>
      </c>
      <c r="AI13" t="str">
        <f>D8</f>
        <v>Gymnastika Liberec z.s.</v>
      </c>
      <c r="AJ13">
        <v>6</v>
      </c>
    </row>
    <row r="14" spans="1:38" x14ac:dyDescent="0.35">
      <c r="A14" s="20"/>
      <c r="B14" s="3">
        <v>7136</v>
      </c>
      <c r="C14" s="3">
        <v>4140</v>
      </c>
      <c r="D14" s="3" t="s">
        <v>74</v>
      </c>
      <c r="E14" s="3"/>
      <c r="F14" s="3"/>
      <c r="G14" s="3"/>
      <c r="H14" s="3"/>
      <c r="I14" s="3"/>
      <c r="J14" s="3"/>
      <c r="K14" s="17"/>
      <c r="L14" s="3"/>
      <c r="M14" s="3"/>
      <c r="N14" s="3"/>
      <c r="O14" s="17"/>
      <c r="P14" s="3"/>
      <c r="Q14" s="3"/>
      <c r="R14" s="3"/>
      <c r="S14" s="17"/>
      <c r="T14" s="3"/>
      <c r="U14" s="3"/>
      <c r="V14" s="3"/>
      <c r="W14" s="17"/>
      <c r="X14" s="3"/>
      <c r="Y14" s="3"/>
      <c r="Z14" s="3"/>
      <c r="AA14" s="17"/>
      <c r="AB14" s="3"/>
      <c r="AC14" s="3"/>
      <c r="AD14" s="3"/>
      <c r="AE14" s="17"/>
      <c r="AF14" s="18"/>
      <c r="AG14" s="3"/>
      <c r="AH14" s="3">
        <f>AF19</f>
        <v>171.8</v>
      </c>
      <c r="AI14" t="str">
        <f>D14</f>
        <v>Tělovýchovná jednota Spartak Vrchlabí, z. s.</v>
      </c>
      <c r="AJ14">
        <v>1</v>
      </c>
    </row>
    <row r="15" spans="1:38" s="12" customFormat="1" x14ac:dyDescent="0.35">
      <c r="A15" s="23"/>
      <c r="B15" s="12">
        <v>234443</v>
      </c>
      <c r="C15" s="12">
        <v>4140</v>
      </c>
      <c r="D15" s="12" t="s">
        <v>66</v>
      </c>
      <c r="E15" s="12">
        <v>2014</v>
      </c>
      <c r="F15" s="12" t="s">
        <v>52</v>
      </c>
      <c r="G15" s="12" t="s">
        <v>53</v>
      </c>
      <c r="H15" s="12">
        <v>1.2</v>
      </c>
      <c r="I15" s="13">
        <v>7.6</v>
      </c>
      <c r="J15" s="13">
        <v>0</v>
      </c>
      <c r="K15" s="15">
        <f t="shared" ref="K15:K18" si="7">H15+I15-J15</f>
        <v>8.7999999999999989</v>
      </c>
      <c r="L15" s="13">
        <v>0.6</v>
      </c>
      <c r="M15" s="13">
        <v>8.15</v>
      </c>
      <c r="N15" s="13">
        <v>0</v>
      </c>
      <c r="O15" s="15">
        <f t="shared" ref="O15:O18" si="8">L15+M15-N15</f>
        <v>8.75</v>
      </c>
      <c r="P15" s="13">
        <v>0.6</v>
      </c>
      <c r="Q15" s="13">
        <v>9.4</v>
      </c>
      <c r="R15" s="13">
        <v>0</v>
      </c>
      <c r="S15" s="15">
        <f t="shared" ref="S15:S18" si="9">P15+Q15-R15</f>
        <v>10</v>
      </c>
      <c r="T15" s="13">
        <v>0.6</v>
      </c>
      <c r="U15" s="13">
        <v>8.6999999999999993</v>
      </c>
      <c r="V15" s="13">
        <v>0</v>
      </c>
      <c r="W15" s="15">
        <f t="shared" ref="W15:W18" si="10">T15+U15-V15</f>
        <v>9.2999999999999989</v>
      </c>
      <c r="X15" s="13">
        <v>1.2</v>
      </c>
      <c r="Y15" s="13">
        <v>8.35</v>
      </c>
      <c r="Z15" s="13">
        <v>0</v>
      </c>
      <c r="AA15" s="15">
        <f t="shared" ref="AA15:AA18" si="11">X15+Y15-Z15</f>
        <v>9.5499999999999989</v>
      </c>
      <c r="AB15" s="13">
        <v>0</v>
      </c>
      <c r="AC15" s="13">
        <v>8.6999999999999993</v>
      </c>
      <c r="AD15" s="13">
        <v>0</v>
      </c>
      <c r="AE15" s="15">
        <f t="shared" ref="AE15:AE18" si="12">AB15+AC15-AD15</f>
        <v>8.6999999999999993</v>
      </c>
      <c r="AF15" s="16">
        <f t="shared" ref="AF15:AF18" si="13">K15+O15+S15+W15+AA15+AE15</f>
        <v>55.099999999999994</v>
      </c>
      <c r="AG15" s="14"/>
    </row>
    <row r="16" spans="1:38" x14ac:dyDescent="0.35">
      <c r="A16" s="21"/>
      <c r="B16">
        <v>972749</v>
      </c>
      <c r="C16">
        <v>4140</v>
      </c>
      <c r="D16" t="s">
        <v>67</v>
      </c>
      <c r="E16">
        <v>2014</v>
      </c>
      <c r="F16" t="s">
        <v>52</v>
      </c>
      <c r="G16" t="s">
        <v>53</v>
      </c>
      <c r="H16">
        <v>1.8</v>
      </c>
      <c r="I16" s="4">
        <v>7.9</v>
      </c>
      <c r="J16" s="4">
        <v>0</v>
      </c>
      <c r="K16" s="11">
        <f t="shared" si="7"/>
        <v>9.7000000000000011</v>
      </c>
      <c r="L16" s="4">
        <v>0</v>
      </c>
      <c r="M16" s="4">
        <v>7.75</v>
      </c>
      <c r="N16" s="4">
        <v>0</v>
      </c>
      <c r="O16" s="11">
        <f t="shared" si="8"/>
        <v>7.75</v>
      </c>
      <c r="P16" s="4">
        <v>1.2</v>
      </c>
      <c r="Q16" s="4">
        <v>9.3000000000000007</v>
      </c>
      <c r="R16" s="4">
        <v>0</v>
      </c>
      <c r="S16" s="11">
        <f t="shared" si="9"/>
        <v>10.5</v>
      </c>
      <c r="T16" s="4">
        <v>1.6</v>
      </c>
      <c r="U16" s="4">
        <v>8.4</v>
      </c>
      <c r="V16" s="4">
        <v>0</v>
      </c>
      <c r="W16" s="11">
        <f t="shared" si="10"/>
        <v>10</v>
      </c>
      <c r="X16" s="4">
        <v>0.6</v>
      </c>
      <c r="Y16" s="4">
        <v>8.3000000000000007</v>
      </c>
      <c r="Z16" s="4">
        <v>0</v>
      </c>
      <c r="AA16" s="11">
        <f t="shared" si="11"/>
        <v>8.9</v>
      </c>
      <c r="AB16" s="4">
        <v>0</v>
      </c>
      <c r="AC16" s="4">
        <v>8.8000000000000007</v>
      </c>
      <c r="AD16" s="4">
        <v>0</v>
      </c>
      <c r="AE16" s="11">
        <f t="shared" si="12"/>
        <v>8.8000000000000007</v>
      </c>
      <c r="AF16" s="8">
        <f t="shared" si="13"/>
        <v>55.650000000000006</v>
      </c>
      <c r="AG16" s="5"/>
    </row>
    <row r="17" spans="1:36" x14ac:dyDescent="0.35">
      <c r="A17" s="21"/>
      <c r="B17">
        <v>256076</v>
      </c>
      <c r="C17">
        <v>4140</v>
      </c>
      <c r="D17" t="s">
        <v>68</v>
      </c>
      <c r="E17">
        <v>2014</v>
      </c>
      <c r="F17" t="s">
        <v>52</v>
      </c>
      <c r="G17" t="s">
        <v>53</v>
      </c>
      <c r="H17">
        <v>0.6</v>
      </c>
      <c r="I17" s="4">
        <v>8.1</v>
      </c>
      <c r="J17" s="4">
        <v>0</v>
      </c>
      <c r="K17" s="11">
        <f t="shared" si="7"/>
        <v>8.6999999999999993</v>
      </c>
      <c r="L17" s="4">
        <v>0</v>
      </c>
      <c r="M17" s="4">
        <v>8.6</v>
      </c>
      <c r="N17" s="4">
        <v>0</v>
      </c>
      <c r="O17" s="11">
        <f t="shared" si="8"/>
        <v>8.6</v>
      </c>
      <c r="P17" s="4">
        <v>0</v>
      </c>
      <c r="Q17" s="4">
        <v>8.3000000000000007</v>
      </c>
      <c r="R17" s="4">
        <v>0</v>
      </c>
      <c r="S17" s="11">
        <f t="shared" si="9"/>
        <v>8.3000000000000007</v>
      </c>
      <c r="T17" s="4">
        <v>0.6</v>
      </c>
      <c r="U17" s="4">
        <v>8.6999999999999993</v>
      </c>
      <c r="V17" s="4">
        <v>0</v>
      </c>
      <c r="W17" s="11">
        <f t="shared" si="10"/>
        <v>9.2999999999999989</v>
      </c>
      <c r="X17" s="4">
        <v>0</v>
      </c>
      <c r="Y17" s="4">
        <v>7.8</v>
      </c>
      <c r="Z17" s="4">
        <v>0</v>
      </c>
      <c r="AA17" s="11">
        <f t="shared" si="11"/>
        <v>7.8</v>
      </c>
      <c r="AB17" s="4">
        <v>0</v>
      </c>
      <c r="AC17" s="4">
        <v>8</v>
      </c>
      <c r="AD17" s="4">
        <v>0</v>
      </c>
      <c r="AE17" s="11">
        <f t="shared" si="12"/>
        <v>8</v>
      </c>
      <c r="AF17" s="8">
        <f t="shared" si="13"/>
        <v>50.699999999999996</v>
      </c>
      <c r="AG17" s="5"/>
    </row>
    <row r="18" spans="1:36" x14ac:dyDescent="0.35">
      <c r="A18" s="21"/>
      <c r="B18">
        <v>863202</v>
      </c>
      <c r="C18">
        <v>4140</v>
      </c>
      <c r="D18" t="s">
        <v>69</v>
      </c>
      <c r="E18">
        <v>2013</v>
      </c>
      <c r="F18" t="s">
        <v>52</v>
      </c>
      <c r="G18" t="s">
        <v>53</v>
      </c>
      <c r="H18">
        <v>2.4</v>
      </c>
      <c r="I18" s="4">
        <v>8.8000000000000007</v>
      </c>
      <c r="J18" s="4">
        <v>0</v>
      </c>
      <c r="K18" s="11">
        <f t="shared" si="7"/>
        <v>11.200000000000001</v>
      </c>
      <c r="L18" s="4">
        <v>0.6</v>
      </c>
      <c r="M18" s="4">
        <v>9.3000000000000007</v>
      </c>
      <c r="N18" s="4">
        <v>0</v>
      </c>
      <c r="O18" s="11">
        <f t="shared" si="8"/>
        <v>9.9</v>
      </c>
      <c r="P18" s="4">
        <v>1.2</v>
      </c>
      <c r="Q18" s="4">
        <v>8.6</v>
      </c>
      <c r="R18" s="4">
        <v>0</v>
      </c>
      <c r="S18" s="11">
        <f t="shared" si="9"/>
        <v>9.7999999999999989</v>
      </c>
      <c r="T18" s="4">
        <v>1.6</v>
      </c>
      <c r="U18" s="4">
        <v>8.9</v>
      </c>
      <c r="V18" s="4">
        <v>0</v>
      </c>
      <c r="W18" s="11">
        <f t="shared" si="10"/>
        <v>10.5</v>
      </c>
      <c r="X18" s="4">
        <v>1.3</v>
      </c>
      <c r="Y18" s="4">
        <v>8.1</v>
      </c>
      <c r="Z18" s="4">
        <v>0</v>
      </c>
      <c r="AA18" s="11">
        <f t="shared" si="11"/>
        <v>9.4</v>
      </c>
      <c r="AB18" s="4">
        <v>0.6</v>
      </c>
      <c r="AC18" s="4">
        <v>8.8000000000000007</v>
      </c>
      <c r="AD18" s="4">
        <v>0</v>
      </c>
      <c r="AE18" s="11">
        <f t="shared" si="12"/>
        <v>9.4</v>
      </c>
      <c r="AF18" s="8">
        <f t="shared" si="13"/>
        <v>60.199999999999996</v>
      </c>
      <c r="AG18" s="5"/>
    </row>
    <row r="19" spans="1:36" x14ac:dyDescent="0.35">
      <c r="A19" s="22"/>
      <c r="B19" s="5"/>
      <c r="C19" s="5"/>
      <c r="D19" s="5" t="s">
        <v>60</v>
      </c>
      <c r="E19" s="5"/>
      <c r="F19" s="5"/>
      <c r="G19" s="5"/>
      <c r="H19" s="5"/>
      <c r="I19" s="5"/>
      <c r="J19" s="5">
        <v>0</v>
      </c>
      <c r="K19" s="11">
        <f>LARGE(K15:K18,3)+LARGE(K15:K18,2)+LARGE(K15:K18,1)-J19</f>
        <v>29.700000000000003</v>
      </c>
      <c r="L19" s="5"/>
      <c r="M19" s="5"/>
      <c r="N19" s="5">
        <v>0</v>
      </c>
      <c r="O19" s="11">
        <f>LARGE(O15:O18,3)+LARGE(O15:O18,2)+LARGE(O15:O18,1)-N19</f>
        <v>27.25</v>
      </c>
      <c r="P19" s="5"/>
      <c r="Q19" s="5"/>
      <c r="R19" s="5">
        <v>0</v>
      </c>
      <c r="S19" s="11">
        <f>LARGE(S15:S18,3)+LARGE(S15:S18,2)+LARGE(S15:S18,1)-R19</f>
        <v>30.299999999999997</v>
      </c>
      <c r="T19" s="5"/>
      <c r="U19" s="5"/>
      <c r="V19" s="5">
        <v>0</v>
      </c>
      <c r="W19" s="11">
        <f>LARGE(W15:W18,3)+LARGE(W15:W18,2)+LARGE(W15:W18,1)-V19</f>
        <v>29.799999999999997</v>
      </c>
      <c r="X19" s="5"/>
      <c r="Y19" s="5"/>
      <c r="Z19" s="5">
        <v>0</v>
      </c>
      <c r="AA19" s="11">
        <f>LARGE(AA15:AA18,3)+LARGE(AA15:AA18,2)+LARGE(AA15:AA18,1)-Z19</f>
        <v>27.85</v>
      </c>
      <c r="AB19" s="5"/>
      <c r="AC19" s="5"/>
      <c r="AD19" s="5">
        <v>0</v>
      </c>
      <c r="AE19" s="11">
        <f>LARGE(AE15:AE18,3)+LARGE(AE15:AE18,2)+LARGE(AE15:AE18,1)-AD19</f>
        <v>26.9</v>
      </c>
      <c r="AF19" s="19">
        <f>K19+O19+S19+W19+AA19+AE19</f>
        <v>171.8</v>
      </c>
      <c r="AG19" s="5"/>
      <c r="AH19">
        <f>AF19</f>
        <v>171.8</v>
      </c>
      <c r="AI19" t="str">
        <f>D14</f>
        <v>Tělovýchovná jednota Spartak Vrchlabí, z. s.</v>
      </c>
      <c r="AJ19">
        <v>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7"/>
  <sheetViews>
    <sheetView tabSelected="1" topLeftCell="L1" workbookViewId="0">
      <selection activeCell="D1" sqref="D1:AF7"/>
    </sheetView>
  </sheetViews>
  <sheetFormatPr defaultRowHeight="14.5" x14ac:dyDescent="0.35"/>
  <cols>
    <col min="1" max="3" width="10" customWidth="1"/>
    <col min="4" max="4" width="15.26953125" customWidth="1"/>
    <col min="5" max="5" width="8" customWidth="1"/>
    <col min="6" max="6" width="18.7265625" customWidth="1"/>
    <col min="7" max="7" width="10.26953125" customWidth="1"/>
    <col min="8" max="10" width="7" customWidth="1"/>
    <col min="11" max="11" width="8" style="9" customWidth="1"/>
    <col min="12" max="14" width="7" customWidth="1"/>
    <col min="15" max="15" width="8" style="9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6" width="7" customWidth="1"/>
    <col min="27" max="27" width="8" style="9" customWidth="1"/>
    <col min="28" max="30" width="7" customWidth="1"/>
    <col min="31" max="31" width="8" style="9" customWidth="1"/>
    <col min="32" max="32" width="8" style="6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75</v>
      </c>
      <c r="E3" s="1"/>
    </row>
    <row r="6" spans="1:35" x14ac:dyDescent="0.3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3</v>
      </c>
      <c r="K6" s="10" t="s">
        <v>13</v>
      </c>
      <c r="L6" s="2" t="s">
        <v>11</v>
      </c>
      <c r="M6" s="2" t="s">
        <v>12</v>
      </c>
      <c r="N6" s="2" t="s">
        <v>3</v>
      </c>
      <c r="O6" s="10" t="s">
        <v>14</v>
      </c>
      <c r="P6" s="2" t="s">
        <v>11</v>
      </c>
      <c r="Q6" s="2" t="s">
        <v>12</v>
      </c>
      <c r="R6" s="2" t="s">
        <v>3</v>
      </c>
      <c r="S6" s="10" t="s">
        <v>15</v>
      </c>
      <c r="T6" s="2" t="s">
        <v>11</v>
      </c>
      <c r="U6" s="2" t="s">
        <v>12</v>
      </c>
      <c r="V6" s="2" t="s">
        <v>3</v>
      </c>
      <c r="W6" s="10" t="s">
        <v>16</v>
      </c>
      <c r="X6" s="2" t="s">
        <v>11</v>
      </c>
      <c r="Y6" s="2" t="s">
        <v>12</v>
      </c>
      <c r="Z6" s="2" t="s">
        <v>3</v>
      </c>
      <c r="AA6" s="10" t="s">
        <v>17</v>
      </c>
      <c r="AB6" s="2" t="s">
        <v>11</v>
      </c>
      <c r="AC6" s="2" t="s">
        <v>12</v>
      </c>
      <c r="AD6" s="2" t="s">
        <v>3</v>
      </c>
      <c r="AE6" s="10" t="s">
        <v>18</v>
      </c>
      <c r="AF6" s="7" t="s">
        <v>19</v>
      </c>
      <c r="AG6" s="2" t="s">
        <v>20</v>
      </c>
      <c r="AH6" s="2" t="s">
        <v>21</v>
      </c>
      <c r="AI6" s="2"/>
    </row>
    <row r="7" spans="1:35" x14ac:dyDescent="0.35">
      <c r="A7" s="20" t="s">
        <v>86</v>
      </c>
      <c r="B7">
        <v>250653</v>
      </c>
      <c r="C7">
        <v>7822</v>
      </c>
      <c r="D7" t="s">
        <v>76</v>
      </c>
      <c r="E7">
        <v>2012</v>
      </c>
      <c r="F7" t="s">
        <v>23</v>
      </c>
      <c r="G7" t="s">
        <v>63</v>
      </c>
      <c r="H7">
        <v>2.1</v>
      </c>
      <c r="I7" s="4">
        <v>9.1</v>
      </c>
      <c r="J7" s="4">
        <v>0</v>
      </c>
      <c r="K7" s="11">
        <f>H7+I7-J7</f>
        <v>11.2</v>
      </c>
      <c r="L7" s="4">
        <v>1.3</v>
      </c>
      <c r="M7" s="4">
        <v>8.1999999999999993</v>
      </c>
      <c r="N7" s="4">
        <v>1</v>
      </c>
      <c r="O7" s="11">
        <f>L7+M7-N7</f>
        <v>8.5</v>
      </c>
      <c r="P7" s="4">
        <v>1.3</v>
      </c>
      <c r="Q7" s="4">
        <v>9.3000000000000007</v>
      </c>
      <c r="R7" s="4">
        <v>0</v>
      </c>
      <c r="S7" s="11">
        <f>P7+Q7-R7</f>
        <v>10.600000000000001</v>
      </c>
      <c r="T7" s="4">
        <v>1.6</v>
      </c>
      <c r="U7" s="4">
        <v>9.1</v>
      </c>
      <c r="V7" s="4">
        <v>0</v>
      </c>
      <c r="W7" s="11">
        <f>T7+U7-V7</f>
        <v>10.7</v>
      </c>
      <c r="X7" s="4">
        <v>1.2</v>
      </c>
      <c r="Y7" s="4">
        <v>8.9</v>
      </c>
      <c r="Z7" s="4">
        <v>1.5</v>
      </c>
      <c r="AA7" s="11">
        <f>X7+Y7-Z7</f>
        <v>8.6</v>
      </c>
      <c r="AB7" s="4">
        <v>0</v>
      </c>
      <c r="AC7" s="4">
        <v>8.5</v>
      </c>
      <c r="AD7" s="4">
        <v>0</v>
      </c>
      <c r="AE7" s="11">
        <f>AB7+AC7-AD7</f>
        <v>8.5</v>
      </c>
      <c r="AF7" s="8">
        <f>K7+O7+S7+W7+AA7+AE7</f>
        <v>58.1</v>
      </c>
      <c r="AG7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6"/>
  <sheetViews>
    <sheetView workbookViewId="0">
      <selection activeCell="A6" sqref="A6:AL6"/>
    </sheetView>
  </sheetViews>
  <sheetFormatPr defaultRowHeight="14.5" x14ac:dyDescent="0.3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8" ht="18.5" x14ac:dyDescent="0.45">
      <c r="D1" t="s">
        <v>0</v>
      </c>
      <c r="E1" s="1"/>
    </row>
    <row r="2" spans="1:38" ht="18.5" x14ac:dyDescent="0.45">
      <c r="D2" t="s">
        <v>1</v>
      </c>
      <c r="E2" s="1"/>
    </row>
    <row r="3" spans="1:38" ht="18.5" x14ac:dyDescent="0.45">
      <c r="D3" t="s">
        <v>77</v>
      </c>
      <c r="E3" s="1"/>
    </row>
    <row r="6" spans="1:38" x14ac:dyDescent="0.35">
      <c r="A6" s="2" t="s">
        <v>4</v>
      </c>
      <c r="B6" s="2" t="s">
        <v>55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3</v>
      </c>
      <c r="K6" s="2" t="s">
        <v>13</v>
      </c>
      <c r="L6" s="2" t="s">
        <v>11</v>
      </c>
      <c r="M6" s="2" t="s">
        <v>12</v>
      </c>
      <c r="N6" s="2" t="s">
        <v>3</v>
      </c>
      <c r="O6" s="2" t="s">
        <v>14</v>
      </c>
      <c r="P6" s="2" t="s">
        <v>11</v>
      </c>
      <c r="Q6" s="2" t="s">
        <v>12</v>
      </c>
      <c r="R6" s="2" t="s">
        <v>3</v>
      </c>
      <c r="S6" s="2" t="s">
        <v>15</v>
      </c>
      <c r="T6" s="2" t="s">
        <v>11</v>
      </c>
      <c r="U6" s="2" t="s">
        <v>12</v>
      </c>
      <c r="V6" s="2" t="s">
        <v>3</v>
      </c>
      <c r="W6" s="2" t="s">
        <v>16</v>
      </c>
      <c r="X6" s="2" t="s">
        <v>11</v>
      </c>
      <c r="Y6" s="2" t="s">
        <v>12</v>
      </c>
      <c r="Z6" s="2" t="s">
        <v>3</v>
      </c>
      <c r="AA6" s="2" t="s">
        <v>17</v>
      </c>
      <c r="AB6" s="2" t="s">
        <v>11</v>
      </c>
      <c r="AC6" s="2" t="s">
        <v>12</v>
      </c>
      <c r="AD6" s="2" t="s">
        <v>3</v>
      </c>
      <c r="AE6" s="2" t="s">
        <v>18</v>
      </c>
      <c r="AF6" s="2" t="s">
        <v>19</v>
      </c>
      <c r="AG6" s="2" t="s">
        <v>20</v>
      </c>
      <c r="AH6" s="2" t="s">
        <v>56</v>
      </c>
      <c r="AI6" s="2" t="s">
        <v>57</v>
      </c>
      <c r="AJ6" s="2" t="s">
        <v>58</v>
      </c>
      <c r="AK6" s="2" t="s">
        <v>21</v>
      </c>
      <c r="AL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"/>
  <sheetViews>
    <sheetView workbookViewId="0">
      <selection activeCell="A6" sqref="A6:E6"/>
    </sheetView>
  </sheetViews>
  <sheetFormatPr defaultRowHeight="14.5" x14ac:dyDescent="0.35"/>
  <cols>
    <col min="1" max="4" width="30" customWidth="1"/>
  </cols>
  <sheetData>
    <row r="1" spans="1:5" ht="18.5" x14ac:dyDescent="0.45">
      <c r="A1" t="s">
        <v>0</v>
      </c>
      <c r="B1" s="1"/>
    </row>
    <row r="2" spans="1:5" ht="18.5" x14ac:dyDescent="0.45">
      <c r="A2" t="s">
        <v>1</v>
      </c>
      <c r="B2" s="1"/>
    </row>
    <row r="3" spans="1:5" ht="18.5" x14ac:dyDescent="0.45">
      <c r="A3" t="s">
        <v>78</v>
      </c>
      <c r="B3" s="1"/>
    </row>
    <row r="6" spans="1:5" x14ac:dyDescent="0.35">
      <c r="A6" s="2" t="s">
        <v>7</v>
      </c>
      <c r="B6" s="2" t="s">
        <v>79</v>
      </c>
      <c r="C6" s="2" t="s">
        <v>80</v>
      </c>
      <c r="D6" s="2" t="s">
        <v>81</v>
      </c>
      <c r="E6" s="2"/>
    </row>
    <row r="7" spans="1:5" x14ac:dyDescent="0.35">
      <c r="A7" t="s">
        <v>82</v>
      </c>
      <c r="C7" t="s">
        <v>31</v>
      </c>
    </row>
    <row r="8" spans="1:5" x14ac:dyDescent="0.35">
      <c r="A8" t="s">
        <v>83</v>
      </c>
      <c r="C8" t="s">
        <v>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9890_Adepti</vt:lpstr>
      <vt:lpstr>9891_GTV - Gymlib devcata</vt:lpstr>
      <vt:lpstr>9892_Nejmladsi zaci</vt:lpstr>
      <vt:lpstr>9893_Nejmladsi zaci druzstva</vt:lpstr>
      <vt:lpstr>9894_Mladsi zaci</vt:lpstr>
      <vt:lpstr>9895_Mladsi zaci druzstva</vt:lpstr>
      <vt:lpstr>9896_Starsi zaci</vt:lpstr>
      <vt:lpstr>9897_Starsi zaci druzstva</vt:lpstr>
      <vt:lpstr>rozhodci</vt:lpstr>
      <vt:lpstr>poznamky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GIS</dc:creator>
  <cp:keywords/>
  <dc:description/>
  <cp:lastModifiedBy>msluzevska@gymlib.cz</cp:lastModifiedBy>
  <cp:lastPrinted>2024-05-25T11:07:21Z</cp:lastPrinted>
  <dcterms:created xsi:type="dcterms:W3CDTF">2024-05-21T11:03:55Z</dcterms:created>
  <dcterms:modified xsi:type="dcterms:W3CDTF">2024-05-27T09:39:03Z</dcterms:modified>
  <cp:category/>
</cp:coreProperties>
</file>