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onika\Desktop\"/>
    </mc:Choice>
  </mc:AlternateContent>
  <xr:revisionPtr revIDLastSave="0" documentId="13_ncr:1_{EDF4518A-4DB7-4261-B156-4F235818C9D6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7931_Nejmladsi zaci" sheetId="1" r:id="rId1"/>
    <sheet name="7938_Nejmladsi zaci druzstva" sheetId="2" r:id="rId2"/>
    <sheet name="7939_Mladsi zaci" sheetId="3" r:id="rId3"/>
    <sheet name="7940_Mladsi zaci druzstva" sheetId="4" r:id="rId4"/>
    <sheet name="7941_Starsi zaci" sheetId="5" r:id="rId5"/>
    <sheet name="7942_Starsi zaci druzstva" sheetId="6" r:id="rId6"/>
    <sheet name="7943_Dorostenci" sheetId="7" r:id="rId7"/>
    <sheet name="7944_Dorostenci druzstva" sheetId="8" r:id="rId8"/>
    <sheet name="7952_Adepti 2016" sheetId="9" r:id="rId9"/>
    <sheet name="7953_GTV - Gymlib" sheetId="10" r:id="rId10"/>
    <sheet name="rozhodci" sheetId="11" r:id="rId11"/>
    <sheet name="poznamky" sheetId="12" r:id="rId12"/>
  </sheets>
  <definedNames>
    <definedName name="_xlnm.Print_Area" localSheetId="0">'7931_Nejmladsi zaci'!$A$1:$AF$15</definedName>
    <definedName name="_xlnm.Print_Area" localSheetId="6">'7943_Dorostenci'!$A$1:$AF$7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9" i="3" l="1"/>
  <c r="AE8" i="3"/>
  <c r="AA8" i="3"/>
  <c r="W8" i="3"/>
  <c r="S8" i="3"/>
  <c r="O8" i="3"/>
  <c r="K8" i="3"/>
  <c r="AE9" i="3"/>
  <c r="AA9" i="3"/>
  <c r="W9" i="3"/>
  <c r="S9" i="3"/>
  <c r="O9" i="3"/>
  <c r="K9" i="3"/>
  <c r="AF8" i="3" l="1"/>
  <c r="AE17" i="2"/>
  <c r="AA17" i="2"/>
  <c r="W17" i="2"/>
  <c r="S17" i="2"/>
  <c r="O17" i="2"/>
  <c r="K17" i="2"/>
  <c r="AE16" i="2"/>
  <c r="AA16" i="2"/>
  <c r="W16" i="2"/>
  <c r="S16" i="2"/>
  <c r="O16" i="2"/>
  <c r="K16" i="2"/>
  <c r="AE15" i="2"/>
  <c r="AA15" i="2"/>
  <c r="W15" i="2"/>
  <c r="S15" i="2"/>
  <c r="O15" i="2"/>
  <c r="K15" i="2"/>
  <c r="AE14" i="2"/>
  <c r="AA14" i="2"/>
  <c r="W14" i="2"/>
  <c r="S14" i="2"/>
  <c r="O14" i="2"/>
  <c r="K14" i="2"/>
  <c r="AE10" i="2"/>
  <c r="AA10" i="2"/>
  <c r="W10" i="2"/>
  <c r="S10" i="2"/>
  <c r="O10" i="2"/>
  <c r="K10" i="2"/>
  <c r="AF10" i="2" s="1"/>
  <c r="AF9" i="2"/>
  <c r="AE9" i="2"/>
  <c r="AA9" i="2"/>
  <c r="W9" i="2"/>
  <c r="S9" i="2"/>
  <c r="O9" i="2"/>
  <c r="K9" i="2"/>
  <c r="AE8" i="2"/>
  <c r="AA8" i="2"/>
  <c r="W8" i="2"/>
  <c r="S8" i="2"/>
  <c r="O8" i="2"/>
  <c r="K8" i="2"/>
  <c r="AF8" i="2" l="1"/>
  <c r="AF17" i="2"/>
  <c r="AF15" i="2"/>
  <c r="AF16" i="2"/>
  <c r="AF14" i="2"/>
  <c r="AE7" i="7"/>
  <c r="AA7" i="7"/>
  <c r="W7" i="7"/>
  <c r="S7" i="7"/>
  <c r="O7" i="7"/>
  <c r="K7" i="7"/>
  <c r="AE8" i="10"/>
  <c r="AA8" i="10"/>
  <c r="W8" i="10"/>
  <c r="S8" i="10"/>
  <c r="O8" i="10"/>
  <c r="K8" i="10"/>
  <c r="AE7" i="10"/>
  <c r="AA7" i="10"/>
  <c r="W7" i="10"/>
  <c r="S7" i="10"/>
  <c r="O7" i="10"/>
  <c r="K7" i="10"/>
  <c r="AE9" i="10"/>
  <c r="AA9" i="10"/>
  <c r="W9" i="10"/>
  <c r="S9" i="10"/>
  <c r="O9" i="10"/>
  <c r="K9" i="10"/>
  <c r="AE10" i="9"/>
  <c r="AA10" i="9"/>
  <c r="W10" i="9"/>
  <c r="S10" i="9"/>
  <c r="O10" i="9"/>
  <c r="K10" i="9"/>
  <c r="AE9" i="9"/>
  <c r="AA9" i="9"/>
  <c r="W9" i="9"/>
  <c r="S9" i="9"/>
  <c r="O9" i="9"/>
  <c r="K9" i="9"/>
  <c r="AE8" i="9"/>
  <c r="AA8" i="9"/>
  <c r="W8" i="9"/>
  <c r="S8" i="9"/>
  <c r="O8" i="9"/>
  <c r="K8" i="9"/>
  <c r="AE7" i="9"/>
  <c r="AA7" i="9"/>
  <c r="W7" i="9"/>
  <c r="S7" i="9"/>
  <c r="O7" i="9"/>
  <c r="K7" i="9"/>
  <c r="AE7" i="5"/>
  <c r="AA7" i="5"/>
  <c r="W7" i="5"/>
  <c r="S7" i="5"/>
  <c r="O7" i="5"/>
  <c r="K7" i="5"/>
  <c r="AE7" i="3"/>
  <c r="AA7" i="3"/>
  <c r="W7" i="3"/>
  <c r="S7" i="3"/>
  <c r="O7" i="3"/>
  <c r="K7" i="3"/>
  <c r="AI18" i="2"/>
  <c r="S18" i="2"/>
  <c r="AI17" i="2"/>
  <c r="AI16" i="2"/>
  <c r="AA18" i="2"/>
  <c r="AI15" i="2"/>
  <c r="AE18" i="2"/>
  <c r="AI14" i="2"/>
  <c r="W18" i="2"/>
  <c r="O18" i="2"/>
  <c r="K18" i="2"/>
  <c r="AI13" i="2"/>
  <c r="AI12" i="2"/>
  <c r="AI11" i="2"/>
  <c r="AE11" i="2"/>
  <c r="AA11" i="2"/>
  <c r="AA12" i="2" s="1"/>
  <c r="W11" i="2"/>
  <c r="S11" i="2"/>
  <c r="S12" i="2" s="1"/>
  <c r="O11" i="2"/>
  <c r="O12" i="2" s="1"/>
  <c r="K11" i="2"/>
  <c r="K12" i="2" s="1"/>
  <c r="AI10" i="2"/>
  <c r="AI9" i="2"/>
  <c r="AI8" i="2"/>
  <c r="AI7" i="2"/>
  <c r="AE14" i="1"/>
  <c r="AA14" i="1"/>
  <c r="W14" i="1"/>
  <c r="S14" i="1"/>
  <c r="O14" i="1"/>
  <c r="K14" i="1"/>
  <c r="AE15" i="1"/>
  <c r="AA15" i="1"/>
  <c r="W15" i="1"/>
  <c r="S15" i="1"/>
  <c r="O15" i="1"/>
  <c r="K15" i="1"/>
  <c r="AE11" i="1"/>
  <c r="AA11" i="1"/>
  <c r="W11" i="1"/>
  <c r="S11" i="1"/>
  <c r="O11" i="1"/>
  <c r="K11" i="1"/>
  <c r="AE10" i="1"/>
  <c r="AA10" i="1"/>
  <c r="W10" i="1"/>
  <c r="S10" i="1"/>
  <c r="O10" i="1"/>
  <c r="K10" i="1"/>
  <c r="AE13" i="1"/>
  <c r="AA13" i="1"/>
  <c r="W13" i="1"/>
  <c r="S13" i="1"/>
  <c r="O13" i="1"/>
  <c r="K13" i="1"/>
  <c r="AE12" i="1"/>
  <c r="AA12" i="1"/>
  <c r="W12" i="1"/>
  <c r="S12" i="1"/>
  <c r="O12" i="1"/>
  <c r="K12" i="1"/>
  <c r="AE7" i="1"/>
  <c r="AA7" i="1"/>
  <c r="W7" i="1"/>
  <c r="S7" i="1"/>
  <c r="O7" i="1"/>
  <c r="K7" i="1"/>
  <c r="AE8" i="1"/>
  <c r="AA8" i="1"/>
  <c r="W8" i="1"/>
  <c r="S8" i="1"/>
  <c r="O8" i="1"/>
  <c r="K8" i="1"/>
  <c r="AE9" i="1"/>
  <c r="AA9" i="1"/>
  <c r="W9" i="1"/>
  <c r="S9" i="1"/>
  <c r="O9" i="1"/>
  <c r="K9" i="1"/>
  <c r="AF8" i="10" l="1"/>
  <c r="AF18" i="2"/>
  <c r="AH17" i="2" s="1"/>
  <c r="AF7" i="10"/>
  <c r="AF7" i="1"/>
  <c r="AF14" i="1"/>
  <c r="AF9" i="1"/>
  <c r="AF7" i="7"/>
  <c r="AF7" i="3"/>
  <c r="AF8" i="9"/>
  <c r="AF7" i="9"/>
  <c r="AF8" i="1"/>
  <c r="AF15" i="1"/>
  <c r="AF11" i="1"/>
  <c r="AF9" i="10"/>
  <c r="AF10" i="9"/>
  <c r="AF9" i="9"/>
  <c r="AF7" i="5"/>
  <c r="AF12" i="1"/>
  <c r="AF10" i="1"/>
  <c r="AF13" i="1"/>
  <c r="AH18" i="2"/>
  <c r="AH15" i="2"/>
  <c r="W12" i="2"/>
  <c r="AF12" i="2" s="1"/>
  <c r="AF11" i="2"/>
  <c r="AE12" i="2"/>
  <c r="AH16" i="2" l="1"/>
  <c r="AH13" i="2"/>
  <c r="AH14" i="2"/>
  <c r="AH7" i="2"/>
  <c r="AH11" i="2"/>
  <c r="AH10" i="2"/>
  <c r="AH8" i="2"/>
  <c r="AH12" i="2"/>
  <c r="AH9" i="2"/>
</calcChain>
</file>

<file path=xl/sharedStrings.xml><?xml version="1.0" encoding="utf-8"?>
<sst xmlns="http://schemas.openxmlformats.org/spreadsheetml/2006/main" count="481" uniqueCount="72">
  <si>
    <t>SGM - Krajský přebor Libereckého a Královéhradeckého kraje</t>
  </si>
  <si>
    <t>3.6.2023</t>
  </si>
  <si>
    <t>Nejmladší žáci</t>
  </si>
  <si>
    <t>pen</t>
  </si>
  <si>
    <t>pořadí</t>
  </si>
  <si>
    <t>ev. č.</t>
  </si>
  <si>
    <t>č. oddilu</t>
  </si>
  <si>
    <t>jméno</t>
  </si>
  <si>
    <t>ročnik</t>
  </si>
  <si>
    <t>oddíl</t>
  </si>
  <si>
    <t>trenér</t>
  </si>
  <si>
    <t>D</t>
  </si>
  <si>
    <t>E</t>
  </si>
  <si>
    <t>prostná</t>
  </si>
  <si>
    <t>kůň</t>
  </si>
  <si>
    <t>kruhy</t>
  </si>
  <si>
    <t>přeskok</t>
  </si>
  <si>
    <t>bradla</t>
  </si>
  <si>
    <t>hrazda</t>
  </si>
  <si>
    <t>celkem</t>
  </si>
  <si>
    <t>pozn</t>
  </si>
  <si>
    <t>přihlášeno po uzávěrce</t>
  </si>
  <si>
    <t>Císař Šimon Jan</t>
  </si>
  <si>
    <t>Gymnastika Liberec</t>
  </si>
  <si>
    <t>Stluková</t>
  </si>
  <si>
    <t>Čech Vladimír</t>
  </si>
  <si>
    <t>Horáček Filip</t>
  </si>
  <si>
    <t>Chmelík Petr</t>
  </si>
  <si>
    <t>Slatin</t>
  </si>
  <si>
    <t>Slavík Ondřej</t>
  </si>
  <si>
    <t>Suchánek Michal</t>
  </si>
  <si>
    <t>Tomeš Jakub</t>
  </si>
  <si>
    <t>Brnušák Vítek</t>
  </si>
  <si>
    <t>TJ Spartak Vrchlabí</t>
  </si>
  <si>
    <t>Seidelová</t>
  </si>
  <si>
    <t>Dikoras Mikuláš</t>
  </si>
  <si>
    <t>Nejmladší žáci družstva</t>
  </si>
  <si>
    <t>ev. č./č.družstva</t>
  </si>
  <si>
    <t>řazení 1</t>
  </si>
  <si>
    <t>řazení 2</t>
  </si>
  <si>
    <t>řazení 3</t>
  </si>
  <si>
    <t>Gymnastika Liberec z.s. A</t>
  </si>
  <si>
    <t>Celkem</t>
  </si>
  <si>
    <t>Gymnastika Liberec z.s. B</t>
  </si>
  <si>
    <t>Mladší žáci</t>
  </si>
  <si>
    <t>Hlubuček Ondřej</t>
  </si>
  <si>
    <t>Suchánek Petr</t>
  </si>
  <si>
    <t>Mladší žáci družstva</t>
  </si>
  <si>
    <t>Starší žáci</t>
  </si>
  <si>
    <t>Nesvadba Jiří</t>
  </si>
  <si>
    <t>Starší žáci družstva</t>
  </si>
  <si>
    <t>Dorostenci</t>
  </si>
  <si>
    <t>Tichý Martin</t>
  </si>
  <si>
    <t>TJ Doksy</t>
  </si>
  <si>
    <t>Jakša</t>
  </si>
  <si>
    <t>Dorostenci družstva</t>
  </si>
  <si>
    <t>Adepti 2016</t>
  </si>
  <si>
    <t>Tučani Michal</t>
  </si>
  <si>
    <t>Schmiedl Alex</t>
  </si>
  <si>
    <t>Schaffer Tomáš</t>
  </si>
  <si>
    <t>Bělohubý Lukáš</t>
  </si>
  <si>
    <t>GTV - Gymlib</t>
  </si>
  <si>
    <t>Tučániová Barbora</t>
  </si>
  <si>
    <t>Astlová Natalie</t>
  </si>
  <si>
    <t>Císařová Izabela</t>
  </si>
  <si>
    <t>Rozhodčí</t>
  </si>
  <si>
    <t>poznámka</t>
  </si>
  <si>
    <t>oddil</t>
  </si>
  <si>
    <t>kvalifikace</t>
  </si>
  <si>
    <t>Poznámky</t>
  </si>
  <si>
    <t>kladina</t>
  </si>
  <si>
    <t>Šolc Richard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</si>
</sst>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rgb="FF000000"/>
      <name val="Calibri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0000FF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0000FF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/>
    </xf>
    <xf numFmtId="0" fontId="2" fillId="2" borderId="0" xfId="0" applyFont="1" applyFill="1"/>
    <xf numFmtId="0" fontId="2" fillId="0" borderId="0" xfId="0" applyFont="1"/>
    <xf numFmtId="164" fontId="0" fillId="0" borderId="0" xfId="0" applyNumberFormat="1"/>
    <xf numFmtId="164" fontId="2" fillId="0" borderId="0" xfId="0" applyNumberFormat="1" applyFont="1"/>
    <xf numFmtId="0" fontId="2" fillId="2" borderId="1" xfId="0" applyFont="1" applyFill="1" applyBorder="1"/>
    <xf numFmtId="0" fontId="3" fillId="2" borderId="1" xfId="0" applyFont="1" applyFill="1" applyBorder="1"/>
    <xf numFmtId="164" fontId="3" fillId="0" borderId="0" xfId="0" applyNumberFormat="1" applyFont="1"/>
    <xf numFmtId="0" fontId="4" fillId="2" borderId="1" xfId="0" applyFont="1" applyFill="1" applyBorder="1"/>
    <xf numFmtId="164" fontId="4" fillId="0" borderId="0" xfId="0" applyNumberFormat="1" applyFont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/>
    <xf numFmtId="0" fontId="6" fillId="0" borderId="0" xfId="0" applyFont="1"/>
    <xf numFmtId="0" fontId="0" fillId="0" borderId="0" xfId="0" applyFill="1"/>
    <xf numFmtId="164" fontId="0" fillId="0" borderId="0" xfId="0" applyNumberFormat="1" applyFill="1"/>
    <xf numFmtId="164" fontId="4" fillId="0" borderId="0" xfId="0" applyNumberFormat="1" applyFont="1" applyFill="1"/>
    <xf numFmtId="164" fontId="3" fillId="0" borderId="0" xfId="0" applyNumberFormat="1" applyFont="1" applyFill="1"/>
  </cellXfs>
  <cellStyles count="1">
    <cellStyle name="Normální" xfId="0" builtinId="0"/>
  </cellStyles>
  <dxfs count="0"/>
  <tableStyles count="0" defaultTableStyle="Table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I15"/>
  <sheetViews>
    <sheetView tabSelected="1" workbookViewId="0">
      <selection activeCell="D20" sqref="D20"/>
    </sheetView>
  </sheetViews>
  <sheetFormatPr defaultRowHeight="14.5" x14ac:dyDescent="0.35"/>
  <cols>
    <col min="1" max="1" width="6.81640625" customWidth="1"/>
    <col min="2" max="2" width="8" customWidth="1"/>
    <col min="3" max="3" width="8.1796875" customWidth="1"/>
    <col min="4" max="4" width="16" customWidth="1"/>
    <col min="5" max="5" width="8" customWidth="1"/>
    <col min="6" max="6" width="17.81640625" customWidth="1"/>
    <col min="7" max="7" width="12.179687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3" width="8" customWidth="1"/>
    <col min="24" max="26" width="7" customWidth="1"/>
    <col min="27" max="27" width="8" customWidth="1"/>
    <col min="28" max="30" width="7" customWidth="1"/>
    <col min="31" max="32" width="8" customWidth="1"/>
    <col min="33" max="34" width="30" customWidth="1"/>
    <col min="35" max="35" width="15" customWidth="1"/>
  </cols>
  <sheetData>
    <row r="1" spans="1:35" ht="18.5" x14ac:dyDescent="0.45">
      <c r="D1" t="s">
        <v>0</v>
      </c>
      <c r="E1" s="1"/>
    </row>
    <row r="2" spans="1:35" ht="18.5" x14ac:dyDescent="0.45">
      <c r="D2" t="s">
        <v>1</v>
      </c>
      <c r="E2" s="1"/>
    </row>
    <row r="3" spans="1:35" ht="18.5" x14ac:dyDescent="0.45">
      <c r="D3" t="s">
        <v>2</v>
      </c>
      <c r="E3" s="1"/>
    </row>
    <row r="6" spans="1:35" x14ac:dyDescent="0.35">
      <c r="A6" s="6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6" t="s">
        <v>12</v>
      </c>
      <c r="J6" s="6" t="s">
        <v>3</v>
      </c>
      <c r="K6" s="9" t="s">
        <v>13</v>
      </c>
      <c r="L6" s="6" t="s">
        <v>11</v>
      </c>
      <c r="M6" s="6" t="s">
        <v>12</v>
      </c>
      <c r="N6" s="6" t="s">
        <v>3</v>
      </c>
      <c r="O6" s="9" t="s">
        <v>14</v>
      </c>
      <c r="P6" s="6" t="s">
        <v>11</v>
      </c>
      <c r="Q6" s="6" t="s">
        <v>12</v>
      </c>
      <c r="R6" s="6" t="s">
        <v>3</v>
      </c>
      <c r="S6" s="9" t="s">
        <v>15</v>
      </c>
      <c r="T6" s="6" t="s">
        <v>11</v>
      </c>
      <c r="U6" s="6" t="s">
        <v>12</v>
      </c>
      <c r="V6" s="6" t="s">
        <v>3</v>
      </c>
      <c r="W6" s="9" t="s">
        <v>16</v>
      </c>
      <c r="X6" s="6" t="s">
        <v>11</v>
      </c>
      <c r="Y6" s="6" t="s">
        <v>12</v>
      </c>
      <c r="Z6" s="6" t="s">
        <v>3</v>
      </c>
      <c r="AA6" s="9" t="s">
        <v>17</v>
      </c>
      <c r="AB6" s="6" t="s">
        <v>11</v>
      </c>
      <c r="AC6" s="6" t="s">
        <v>12</v>
      </c>
      <c r="AD6" s="6" t="s">
        <v>3</v>
      </c>
      <c r="AE6" s="9" t="s">
        <v>18</v>
      </c>
      <c r="AF6" s="7" t="s">
        <v>19</v>
      </c>
      <c r="AG6" s="2" t="s">
        <v>20</v>
      </c>
      <c r="AH6" s="2" t="s">
        <v>21</v>
      </c>
      <c r="AI6" s="2"/>
    </row>
    <row r="7" spans="1:35" x14ac:dyDescent="0.35">
      <c r="A7" s="13">
        <v>1</v>
      </c>
      <c r="B7">
        <v>527279</v>
      </c>
      <c r="C7">
        <v>7822</v>
      </c>
      <c r="D7" t="s">
        <v>31</v>
      </c>
      <c r="E7">
        <v>2014</v>
      </c>
      <c r="F7" t="s">
        <v>23</v>
      </c>
      <c r="G7" t="s">
        <v>28</v>
      </c>
      <c r="H7" s="4">
        <v>2.6</v>
      </c>
      <c r="I7" s="4">
        <v>9.4</v>
      </c>
      <c r="J7" s="4">
        <v>0</v>
      </c>
      <c r="K7" s="10">
        <f t="shared" ref="K7:K13" si="0">H7+I7-J7</f>
        <v>12</v>
      </c>
      <c r="L7" s="4">
        <v>0.5</v>
      </c>
      <c r="M7" s="4">
        <v>8.9</v>
      </c>
      <c r="N7" s="4">
        <v>0</v>
      </c>
      <c r="O7" s="10">
        <f t="shared" ref="O7:O13" si="1">L7+M7-N7</f>
        <v>9.4</v>
      </c>
      <c r="P7" s="4">
        <v>1.2</v>
      </c>
      <c r="Q7" s="4">
        <v>9.5</v>
      </c>
      <c r="R7" s="4">
        <v>0</v>
      </c>
      <c r="S7" s="10">
        <f t="shared" ref="S7:S13" si="2">P7+Q7-R7</f>
        <v>10.7</v>
      </c>
      <c r="T7" s="4">
        <v>1.6</v>
      </c>
      <c r="U7" s="4">
        <v>9.5500000000000007</v>
      </c>
      <c r="V7" s="4">
        <v>0</v>
      </c>
      <c r="W7" s="10">
        <f t="shared" ref="W7:W13" si="3">T7+U7-V7</f>
        <v>11.15</v>
      </c>
      <c r="X7" s="4">
        <v>1.2</v>
      </c>
      <c r="Y7" s="4">
        <v>9.1999999999999993</v>
      </c>
      <c r="Z7" s="4">
        <v>0</v>
      </c>
      <c r="AA7" s="10">
        <f t="shared" ref="AA7:AA13" si="4">X7+Y7-Z7</f>
        <v>10.399999999999999</v>
      </c>
      <c r="AB7" s="4">
        <v>0.6</v>
      </c>
      <c r="AC7" s="4">
        <v>9.5</v>
      </c>
      <c r="AD7" s="4">
        <v>0</v>
      </c>
      <c r="AE7" s="10">
        <f t="shared" ref="AE7:AE13" si="5">AB7+AC7-AD7</f>
        <v>10.1</v>
      </c>
      <c r="AF7" s="8">
        <f t="shared" ref="AF7:AF13" si="6">K7+O7+S7+W7+AA7+AE7</f>
        <v>63.749999999999993</v>
      </c>
      <c r="AG7" s="5"/>
    </row>
    <row r="8" spans="1:35" x14ac:dyDescent="0.35">
      <c r="A8" s="13">
        <v>2</v>
      </c>
      <c r="B8">
        <v>466829</v>
      </c>
      <c r="C8">
        <v>7822</v>
      </c>
      <c r="D8" t="s">
        <v>30</v>
      </c>
      <c r="E8">
        <v>2015</v>
      </c>
      <c r="F8" t="s">
        <v>23</v>
      </c>
      <c r="G8" t="s">
        <v>24</v>
      </c>
      <c r="H8" s="4">
        <v>1.3</v>
      </c>
      <c r="I8" s="4">
        <v>8.35</v>
      </c>
      <c r="J8" s="4">
        <v>0</v>
      </c>
      <c r="K8" s="10">
        <f t="shared" si="0"/>
        <v>9.65</v>
      </c>
      <c r="L8" s="4">
        <v>0</v>
      </c>
      <c r="M8" s="4">
        <v>8.6999999999999993</v>
      </c>
      <c r="N8" s="4">
        <v>0</v>
      </c>
      <c r="O8" s="10">
        <f t="shared" si="1"/>
        <v>8.6999999999999993</v>
      </c>
      <c r="P8" s="4">
        <v>0.6</v>
      </c>
      <c r="Q8" s="4">
        <v>8.4</v>
      </c>
      <c r="R8" s="4">
        <v>0</v>
      </c>
      <c r="S8" s="10">
        <f t="shared" si="2"/>
        <v>9</v>
      </c>
      <c r="T8" s="4">
        <v>0.6</v>
      </c>
      <c r="U8" s="4">
        <v>9.3000000000000007</v>
      </c>
      <c r="V8" s="4">
        <v>0</v>
      </c>
      <c r="W8" s="10">
        <f t="shared" si="3"/>
        <v>9.9</v>
      </c>
      <c r="X8" s="4">
        <v>0.6</v>
      </c>
      <c r="Y8" s="4">
        <v>9</v>
      </c>
      <c r="Z8" s="4">
        <v>0</v>
      </c>
      <c r="AA8" s="10">
        <f t="shared" si="4"/>
        <v>9.6</v>
      </c>
      <c r="AB8" s="4">
        <v>0</v>
      </c>
      <c r="AC8" s="4">
        <v>8.6</v>
      </c>
      <c r="AD8" s="4">
        <v>0</v>
      </c>
      <c r="AE8" s="10">
        <f t="shared" si="5"/>
        <v>8.6</v>
      </c>
      <c r="AF8" s="8">
        <f t="shared" si="6"/>
        <v>55.45</v>
      </c>
      <c r="AG8" s="5"/>
    </row>
    <row r="9" spans="1:35" x14ac:dyDescent="0.35">
      <c r="A9" s="13">
        <v>3</v>
      </c>
      <c r="B9">
        <v>192361</v>
      </c>
      <c r="C9">
        <v>7822</v>
      </c>
      <c r="D9" t="s">
        <v>27</v>
      </c>
      <c r="E9">
        <v>2014</v>
      </c>
      <c r="F9" t="s">
        <v>23</v>
      </c>
      <c r="G9" t="s">
        <v>28</v>
      </c>
      <c r="H9" s="4">
        <v>2.7</v>
      </c>
      <c r="I9" s="4">
        <v>7.8</v>
      </c>
      <c r="J9" s="4">
        <v>0</v>
      </c>
      <c r="K9" s="10">
        <f t="shared" si="0"/>
        <v>10.5</v>
      </c>
      <c r="L9" s="4">
        <v>0</v>
      </c>
      <c r="M9" s="4">
        <v>8.5</v>
      </c>
      <c r="N9" s="4">
        <v>0</v>
      </c>
      <c r="O9" s="10">
        <f t="shared" si="1"/>
        <v>8.5</v>
      </c>
      <c r="P9" s="4">
        <v>0.6</v>
      </c>
      <c r="Q9" s="4">
        <v>8.6</v>
      </c>
      <c r="R9" s="4">
        <v>0</v>
      </c>
      <c r="S9" s="10">
        <f t="shared" si="2"/>
        <v>9.1999999999999993</v>
      </c>
      <c r="T9" s="4">
        <v>1.6</v>
      </c>
      <c r="U9" s="4">
        <v>9</v>
      </c>
      <c r="V9" s="4">
        <v>0</v>
      </c>
      <c r="W9" s="10">
        <f t="shared" si="3"/>
        <v>10.6</v>
      </c>
      <c r="X9" s="4">
        <v>0.6</v>
      </c>
      <c r="Y9" s="4">
        <v>8.6999999999999993</v>
      </c>
      <c r="Z9" s="4">
        <v>2</v>
      </c>
      <c r="AA9" s="10">
        <f t="shared" si="4"/>
        <v>7.2999999999999989</v>
      </c>
      <c r="AB9" s="4">
        <v>0</v>
      </c>
      <c r="AC9" s="4">
        <v>9.1999999999999993</v>
      </c>
      <c r="AD9" s="4">
        <v>0</v>
      </c>
      <c r="AE9" s="10">
        <f t="shared" si="5"/>
        <v>9.1999999999999993</v>
      </c>
      <c r="AF9" s="8">
        <f t="shared" si="6"/>
        <v>55.3</v>
      </c>
      <c r="AG9" s="5"/>
    </row>
    <row r="10" spans="1:35" x14ac:dyDescent="0.35">
      <c r="A10" s="13">
        <v>4</v>
      </c>
      <c r="B10">
        <v>426962</v>
      </c>
      <c r="C10">
        <v>7822</v>
      </c>
      <c r="D10" t="s">
        <v>26</v>
      </c>
      <c r="E10">
        <v>2016</v>
      </c>
      <c r="F10" t="s">
        <v>23</v>
      </c>
      <c r="G10" t="s">
        <v>24</v>
      </c>
      <c r="H10" s="4">
        <v>1.4</v>
      </c>
      <c r="I10" s="4">
        <v>8.9</v>
      </c>
      <c r="J10" s="4">
        <v>0</v>
      </c>
      <c r="K10" s="10">
        <f t="shared" si="0"/>
        <v>10.3</v>
      </c>
      <c r="L10" s="4">
        <v>0</v>
      </c>
      <c r="M10" s="4">
        <v>8</v>
      </c>
      <c r="N10" s="4">
        <v>0</v>
      </c>
      <c r="O10" s="10">
        <f t="shared" si="1"/>
        <v>8</v>
      </c>
      <c r="P10" s="4">
        <v>0</v>
      </c>
      <c r="Q10" s="4">
        <v>9</v>
      </c>
      <c r="R10" s="4">
        <v>0</v>
      </c>
      <c r="S10" s="10">
        <f t="shared" si="2"/>
        <v>9</v>
      </c>
      <c r="T10" s="4">
        <v>0.6</v>
      </c>
      <c r="U10" s="4">
        <v>9.25</v>
      </c>
      <c r="V10" s="4">
        <v>0</v>
      </c>
      <c r="W10" s="10">
        <f t="shared" si="3"/>
        <v>9.85</v>
      </c>
      <c r="X10" s="4">
        <v>0.6</v>
      </c>
      <c r="Y10" s="4">
        <v>8.1999999999999993</v>
      </c>
      <c r="Z10" s="4">
        <v>0</v>
      </c>
      <c r="AA10" s="10">
        <f t="shared" si="4"/>
        <v>8.7999999999999989</v>
      </c>
      <c r="AB10" s="4">
        <v>0</v>
      </c>
      <c r="AC10" s="4">
        <v>8.5</v>
      </c>
      <c r="AD10" s="4">
        <v>0</v>
      </c>
      <c r="AE10" s="10">
        <f t="shared" si="5"/>
        <v>8.5</v>
      </c>
      <c r="AF10" s="8">
        <f t="shared" si="6"/>
        <v>54.449999999999996</v>
      </c>
      <c r="AG10" s="5"/>
    </row>
    <row r="11" spans="1:35" x14ac:dyDescent="0.35">
      <c r="A11" s="13">
        <v>5</v>
      </c>
      <c r="B11">
        <v>591437</v>
      </c>
      <c r="C11">
        <v>7822</v>
      </c>
      <c r="D11" t="s">
        <v>29</v>
      </c>
      <c r="E11">
        <v>2016</v>
      </c>
      <c r="F11" t="s">
        <v>23</v>
      </c>
      <c r="G11" t="s">
        <v>24</v>
      </c>
      <c r="H11" s="4">
        <v>1.3</v>
      </c>
      <c r="I11" s="4">
        <v>9.0500000000000007</v>
      </c>
      <c r="J11" s="4">
        <v>0</v>
      </c>
      <c r="K11" s="10">
        <f t="shared" si="0"/>
        <v>10.350000000000001</v>
      </c>
      <c r="L11" s="4">
        <v>0</v>
      </c>
      <c r="M11" s="4">
        <v>8.1999999999999993</v>
      </c>
      <c r="N11" s="4">
        <v>0</v>
      </c>
      <c r="O11" s="10">
        <f t="shared" si="1"/>
        <v>8.1999999999999993</v>
      </c>
      <c r="P11" s="4">
        <v>0</v>
      </c>
      <c r="Q11" s="4">
        <v>8.6</v>
      </c>
      <c r="R11" s="4">
        <v>0</v>
      </c>
      <c r="S11" s="10">
        <f t="shared" si="2"/>
        <v>8.6</v>
      </c>
      <c r="T11" s="4">
        <v>0.6</v>
      </c>
      <c r="U11" s="4">
        <v>8.9</v>
      </c>
      <c r="V11" s="4">
        <v>0</v>
      </c>
      <c r="W11" s="10">
        <f t="shared" si="3"/>
        <v>9.5</v>
      </c>
      <c r="X11" s="4">
        <v>0.6</v>
      </c>
      <c r="Y11" s="4">
        <v>8.6</v>
      </c>
      <c r="Z11" s="4">
        <v>0</v>
      </c>
      <c r="AA11" s="10">
        <f t="shared" si="4"/>
        <v>9.1999999999999993</v>
      </c>
      <c r="AB11" s="4">
        <v>0</v>
      </c>
      <c r="AC11" s="4">
        <v>8.5</v>
      </c>
      <c r="AD11" s="4">
        <v>0</v>
      </c>
      <c r="AE11" s="10">
        <f t="shared" si="5"/>
        <v>8.5</v>
      </c>
      <c r="AF11" s="8">
        <f t="shared" si="6"/>
        <v>54.349999999999994</v>
      </c>
      <c r="AG11" s="5"/>
    </row>
    <row r="12" spans="1:35" x14ac:dyDescent="0.35">
      <c r="A12" s="13">
        <v>6</v>
      </c>
      <c r="B12">
        <v>955021</v>
      </c>
      <c r="C12">
        <v>7822</v>
      </c>
      <c r="D12" t="s">
        <v>22</v>
      </c>
      <c r="E12">
        <v>2016</v>
      </c>
      <c r="F12" t="s">
        <v>23</v>
      </c>
      <c r="G12" t="s">
        <v>24</v>
      </c>
      <c r="H12" s="4">
        <v>1.9</v>
      </c>
      <c r="I12" s="4">
        <v>8</v>
      </c>
      <c r="J12" s="4">
        <v>0</v>
      </c>
      <c r="K12" s="10">
        <f t="shared" si="0"/>
        <v>9.9</v>
      </c>
      <c r="L12" s="4">
        <v>0</v>
      </c>
      <c r="M12" s="4">
        <v>8.3000000000000007</v>
      </c>
      <c r="N12" s="4">
        <v>0</v>
      </c>
      <c r="O12" s="10">
        <f t="shared" si="1"/>
        <v>8.3000000000000007</v>
      </c>
      <c r="P12" s="4">
        <v>0</v>
      </c>
      <c r="Q12" s="4">
        <v>8.6</v>
      </c>
      <c r="R12" s="4">
        <v>0</v>
      </c>
      <c r="S12" s="10">
        <f t="shared" si="2"/>
        <v>8.6</v>
      </c>
      <c r="T12" s="4">
        <v>0.6</v>
      </c>
      <c r="U12" s="4">
        <v>9.1999999999999993</v>
      </c>
      <c r="V12" s="4">
        <v>0</v>
      </c>
      <c r="W12" s="10">
        <f t="shared" si="3"/>
        <v>9.7999999999999989</v>
      </c>
      <c r="X12" s="4">
        <v>0.6</v>
      </c>
      <c r="Y12" s="4">
        <v>9.1</v>
      </c>
      <c r="Z12" s="4">
        <v>0</v>
      </c>
      <c r="AA12" s="10">
        <f t="shared" si="4"/>
        <v>9.6999999999999993</v>
      </c>
      <c r="AB12" s="4">
        <v>0</v>
      </c>
      <c r="AC12" s="4">
        <v>7.7</v>
      </c>
      <c r="AD12" s="4">
        <v>0</v>
      </c>
      <c r="AE12" s="10">
        <f t="shared" si="5"/>
        <v>7.7</v>
      </c>
      <c r="AF12" s="8">
        <f t="shared" si="6"/>
        <v>54</v>
      </c>
      <c r="AG12" s="5"/>
    </row>
    <row r="13" spans="1:35" x14ac:dyDescent="0.35">
      <c r="A13" s="13">
        <v>7</v>
      </c>
      <c r="B13">
        <v>815543</v>
      </c>
      <c r="C13">
        <v>7822</v>
      </c>
      <c r="D13" t="s">
        <v>25</v>
      </c>
      <c r="E13">
        <v>2016</v>
      </c>
      <c r="F13" t="s">
        <v>23</v>
      </c>
      <c r="G13" t="s">
        <v>24</v>
      </c>
      <c r="H13" s="4">
        <v>1.2</v>
      </c>
      <c r="I13" s="4">
        <v>8.3000000000000007</v>
      </c>
      <c r="J13" s="4">
        <v>0</v>
      </c>
      <c r="K13" s="10">
        <f t="shared" si="0"/>
        <v>9.5</v>
      </c>
      <c r="L13" s="4">
        <v>0</v>
      </c>
      <c r="M13" s="4">
        <v>6</v>
      </c>
      <c r="N13" s="4">
        <v>0</v>
      </c>
      <c r="O13" s="10">
        <f t="shared" si="1"/>
        <v>6</v>
      </c>
      <c r="P13" s="4">
        <v>0</v>
      </c>
      <c r="Q13" s="4">
        <v>8</v>
      </c>
      <c r="R13" s="4">
        <v>0</v>
      </c>
      <c r="S13" s="10">
        <f t="shared" si="2"/>
        <v>8</v>
      </c>
      <c r="T13" s="4">
        <v>0.6</v>
      </c>
      <c r="U13" s="4">
        <v>9.1</v>
      </c>
      <c r="V13" s="4">
        <v>0</v>
      </c>
      <c r="W13" s="10">
        <f t="shared" si="3"/>
        <v>9.6999999999999993</v>
      </c>
      <c r="X13" s="4">
        <v>0</v>
      </c>
      <c r="Y13" s="4">
        <v>7.7</v>
      </c>
      <c r="Z13" s="4">
        <v>0</v>
      </c>
      <c r="AA13" s="10">
        <f t="shared" si="4"/>
        <v>7.7</v>
      </c>
      <c r="AB13" s="4">
        <v>0</v>
      </c>
      <c r="AC13" s="4">
        <v>7.7</v>
      </c>
      <c r="AD13" s="4">
        <v>0</v>
      </c>
      <c r="AE13" s="10">
        <f t="shared" si="5"/>
        <v>7.7</v>
      </c>
      <c r="AF13" s="8">
        <f t="shared" si="6"/>
        <v>48.600000000000009</v>
      </c>
      <c r="AG13" s="5"/>
    </row>
    <row r="14" spans="1:35" x14ac:dyDescent="0.35">
      <c r="A14" s="13">
        <v>1</v>
      </c>
      <c r="B14">
        <v>972749</v>
      </c>
      <c r="C14">
        <v>4140</v>
      </c>
      <c r="D14" t="s">
        <v>35</v>
      </c>
      <c r="E14">
        <v>2014</v>
      </c>
      <c r="F14" t="s">
        <v>33</v>
      </c>
      <c r="G14" t="s">
        <v>34</v>
      </c>
      <c r="H14" s="4">
        <v>1.2</v>
      </c>
      <c r="I14" s="4">
        <v>8.4</v>
      </c>
      <c r="J14" s="4">
        <v>0</v>
      </c>
      <c r="K14" s="10">
        <f>H14+I14-J14</f>
        <v>9.6</v>
      </c>
      <c r="L14" s="4">
        <v>0</v>
      </c>
      <c r="M14" s="4">
        <v>8.6</v>
      </c>
      <c r="N14" s="4">
        <v>0</v>
      </c>
      <c r="O14" s="10">
        <f>L14+M14-N14</f>
        <v>8.6</v>
      </c>
      <c r="P14" s="4">
        <v>1.2</v>
      </c>
      <c r="Q14" s="4">
        <v>8.1999999999999993</v>
      </c>
      <c r="R14" s="4">
        <v>0</v>
      </c>
      <c r="S14" s="10">
        <f>P14+Q14-R14</f>
        <v>9.3999999999999986</v>
      </c>
      <c r="T14" s="4">
        <v>0.6</v>
      </c>
      <c r="U14" s="4">
        <v>9.4</v>
      </c>
      <c r="V14" s="4">
        <v>0</v>
      </c>
      <c r="W14" s="10">
        <f>T14+U14-V14</f>
        <v>10</v>
      </c>
      <c r="X14" s="4">
        <v>0.6</v>
      </c>
      <c r="Y14" s="4">
        <v>8.6999999999999993</v>
      </c>
      <c r="Z14" s="4">
        <v>0</v>
      </c>
      <c r="AA14" s="10">
        <f>X14+Y14-Z14</f>
        <v>9.2999999999999989</v>
      </c>
      <c r="AB14" s="4">
        <v>0</v>
      </c>
      <c r="AC14" s="4">
        <v>8.9</v>
      </c>
      <c r="AD14" s="4">
        <v>0</v>
      </c>
      <c r="AE14" s="10">
        <f>AB14+AC14-AD14</f>
        <v>8.9</v>
      </c>
      <c r="AF14" s="8">
        <f>K14+O14+S14+W14+AA14+AE14</f>
        <v>55.79999999999999</v>
      </c>
      <c r="AG14" s="5"/>
    </row>
    <row r="15" spans="1:35" x14ac:dyDescent="0.35">
      <c r="A15" s="13">
        <v>2</v>
      </c>
      <c r="B15">
        <v>234443</v>
      </c>
      <c r="C15">
        <v>4140</v>
      </c>
      <c r="D15" t="s">
        <v>32</v>
      </c>
      <c r="E15">
        <v>2014</v>
      </c>
      <c r="F15" t="s">
        <v>33</v>
      </c>
      <c r="G15" t="s">
        <v>34</v>
      </c>
      <c r="H15" s="4">
        <v>1.2</v>
      </c>
      <c r="I15" s="4">
        <v>8.3000000000000007</v>
      </c>
      <c r="J15" s="4">
        <v>0</v>
      </c>
      <c r="K15" s="10">
        <f>H15+I15-J15</f>
        <v>9.5</v>
      </c>
      <c r="L15" s="4">
        <v>0</v>
      </c>
      <c r="M15" s="4">
        <v>8.5</v>
      </c>
      <c r="N15" s="4">
        <v>0</v>
      </c>
      <c r="O15" s="10">
        <f>L15+M15-N15</f>
        <v>8.5</v>
      </c>
      <c r="P15" s="4">
        <v>0.6</v>
      </c>
      <c r="Q15" s="4">
        <v>8.9</v>
      </c>
      <c r="R15" s="4">
        <v>0</v>
      </c>
      <c r="S15" s="10">
        <f>P15+Q15-R15</f>
        <v>9.5</v>
      </c>
      <c r="T15" s="4">
        <v>0.6</v>
      </c>
      <c r="U15" s="4">
        <v>9.0500000000000007</v>
      </c>
      <c r="V15" s="4">
        <v>0</v>
      </c>
      <c r="W15" s="10">
        <f>T15+U15-V15</f>
        <v>9.65</v>
      </c>
      <c r="X15" s="4">
        <v>0.6</v>
      </c>
      <c r="Y15" s="4">
        <v>9.1999999999999993</v>
      </c>
      <c r="Z15" s="4">
        <v>0</v>
      </c>
      <c r="AA15" s="10">
        <f>X15+Y15-Z15</f>
        <v>9.7999999999999989</v>
      </c>
      <c r="AB15" s="4">
        <v>0</v>
      </c>
      <c r="AC15" s="4">
        <v>8.6</v>
      </c>
      <c r="AD15" s="4">
        <v>0</v>
      </c>
      <c r="AE15" s="10">
        <f>AB15+AC15-AD15</f>
        <v>8.6</v>
      </c>
      <c r="AF15" s="8">
        <f>K15+O15+S15+W15+AA15+AE15</f>
        <v>55.55</v>
      </c>
      <c r="AG15" s="5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14:AF15">
    <sortCondition descending="1" ref="AF14:AF15"/>
  </sortState>
  <pageMargins left="0.11811023622047245" right="0.11811023622047245" top="0.74803149606299213" bottom="0.74803149606299213" header="0.31496062992125984" footer="0.31496062992125984"/>
  <pageSetup scale="5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AI10"/>
  <sheetViews>
    <sheetView topLeftCell="D1" workbookViewId="0">
      <selection activeCell="I13" sqref="I13"/>
    </sheetView>
  </sheetViews>
  <sheetFormatPr defaultRowHeight="14.5" x14ac:dyDescent="0.35"/>
  <cols>
    <col min="1" max="1" width="6.54296875" customWidth="1"/>
    <col min="2" max="2" width="6.453125" customWidth="1"/>
    <col min="3" max="3" width="7.1796875" customWidth="1"/>
    <col min="4" max="4" width="18.81640625" customWidth="1"/>
    <col min="5" max="5" width="8" customWidth="1"/>
    <col min="6" max="6" width="18.81640625" customWidth="1"/>
    <col min="7" max="7" width="10.8164062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0" width="0.26953125" customWidth="1"/>
    <col min="21" max="22" width="7" hidden="1" customWidth="1"/>
    <col min="23" max="23" width="8" hidden="1" customWidth="1"/>
    <col min="24" max="24" width="0.26953125" hidden="1" customWidth="1"/>
    <col min="25" max="26" width="7" hidden="1" customWidth="1"/>
    <col min="27" max="27" width="8" hidden="1" customWidth="1"/>
    <col min="28" max="30" width="7" hidden="1" customWidth="1"/>
    <col min="31" max="31" width="2.1796875" hidden="1" customWidth="1"/>
    <col min="32" max="32" width="8" customWidth="1"/>
    <col min="33" max="34" width="30" customWidth="1"/>
    <col min="35" max="35" width="15" customWidth="1"/>
  </cols>
  <sheetData>
    <row r="1" spans="1:35" ht="18.5" x14ac:dyDescent="0.45">
      <c r="D1" t="s">
        <v>0</v>
      </c>
      <c r="E1" s="1"/>
    </row>
    <row r="2" spans="1:35" ht="18.5" x14ac:dyDescent="0.45">
      <c r="D2" t="s">
        <v>1</v>
      </c>
      <c r="E2" s="1"/>
    </row>
    <row r="3" spans="1:35" ht="18.5" x14ac:dyDescent="0.45">
      <c r="D3" t="s">
        <v>61</v>
      </c>
      <c r="E3" s="1"/>
    </row>
    <row r="6" spans="1:35" x14ac:dyDescent="0.35">
      <c r="A6" s="6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6" t="s">
        <v>12</v>
      </c>
      <c r="J6" s="6" t="s">
        <v>3</v>
      </c>
      <c r="K6" s="9" t="s">
        <v>13</v>
      </c>
      <c r="L6" s="6" t="s">
        <v>11</v>
      </c>
      <c r="M6" s="6" t="s">
        <v>12</v>
      </c>
      <c r="N6" s="6" t="s">
        <v>3</v>
      </c>
      <c r="O6" s="9" t="s">
        <v>70</v>
      </c>
      <c r="P6" s="6" t="s">
        <v>11</v>
      </c>
      <c r="Q6" s="6" t="s">
        <v>12</v>
      </c>
      <c r="R6" s="6" t="s">
        <v>3</v>
      </c>
      <c r="S6" s="9" t="s">
        <v>16</v>
      </c>
      <c r="T6" s="6" t="s">
        <v>11</v>
      </c>
      <c r="U6" s="6" t="s">
        <v>12</v>
      </c>
      <c r="V6" s="6" t="s">
        <v>3</v>
      </c>
      <c r="W6" s="6" t="s">
        <v>16</v>
      </c>
      <c r="X6" s="6" t="s">
        <v>11</v>
      </c>
      <c r="Y6" s="6" t="s">
        <v>12</v>
      </c>
      <c r="Z6" s="6" t="s">
        <v>3</v>
      </c>
      <c r="AA6" s="6" t="s">
        <v>17</v>
      </c>
      <c r="AB6" s="6" t="s">
        <v>11</v>
      </c>
      <c r="AC6" s="6" t="s">
        <v>12</v>
      </c>
      <c r="AD6" s="6" t="s">
        <v>3</v>
      </c>
      <c r="AE6" s="6" t="s">
        <v>18</v>
      </c>
      <c r="AF6" s="7" t="s">
        <v>19</v>
      </c>
      <c r="AG6" s="2" t="s">
        <v>20</v>
      </c>
      <c r="AH6" s="2" t="s">
        <v>21</v>
      </c>
      <c r="AI6" s="2"/>
    </row>
    <row r="7" spans="1:35" x14ac:dyDescent="0.35">
      <c r="A7" s="13">
        <v>1</v>
      </c>
      <c r="C7">
        <v>7822</v>
      </c>
      <c r="D7" t="s">
        <v>63</v>
      </c>
      <c r="E7">
        <v>2012</v>
      </c>
      <c r="F7" t="s">
        <v>23</v>
      </c>
      <c r="G7" t="s">
        <v>24</v>
      </c>
      <c r="H7" s="4">
        <v>0</v>
      </c>
      <c r="I7" s="4">
        <v>9.4499999999999993</v>
      </c>
      <c r="J7" s="4">
        <v>0</v>
      </c>
      <c r="K7" s="10">
        <f>H7+I7-J7</f>
        <v>9.4499999999999993</v>
      </c>
      <c r="L7" s="4">
        <v>0</v>
      </c>
      <c r="M7" s="4">
        <v>9.5</v>
      </c>
      <c r="N7" s="4">
        <v>0</v>
      </c>
      <c r="O7" s="10">
        <f>L7+M7-N7</f>
        <v>9.5</v>
      </c>
      <c r="P7" s="4">
        <v>0</v>
      </c>
      <c r="Q7" s="4">
        <v>9.1999999999999993</v>
      </c>
      <c r="R7" s="4">
        <v>0</v>
      </c>
      <c r="S7" s="10">
        <f>P7+Q7-R7</f>
        <v>9.1999999999999993</v>
      </c>
      <c r="T7" s="4">
        <v>0</v>
      </c>
      <c r="U7" s="4">
        <v>0</v>
      </c>
      <c r="V7" s="4">
        <v>0</v>
      </c>
      <c r="W7" s="5">
        <f>T7+U7-V7</f>
        <v>0</v>
      </c>
      <c r="X7" s="4">
        <v>0</v>
      </c>
      <c r="Y7" s="4">
        <v>0</v>
      </c>
      <c r="Z7" s="4">
        <v>0</v>
      </c>
      <c r="AA7" s="5">
        <f>X7+Y7-Z7</f>
        <v>0</v>
      </c>
      <c r="AB7" s="4">
        <v>0</v>
      </c>
      <c r="AC7" s="4">
        <v>0</v>
      </c>
      <c r="AD7" s="4">
        <v>0</v>
      </c>
      <c r="AE7" s="5">
        <f>AB7+AC7-AD7</f>
        <v>0</v>
      </c>
      <c r="AF7" s="8">
        <f>K7+O7+S7+W7+AA7+AE7</f>
        <v>28.15</v>
      </c>
      <c r="AG7" s="5"/>
    </row>
    <row r="8" spans="1:35" x14ac:dyDescent="0.35">
      <c r="A8" s="13">
        <v>2</v>
      </c>
      <c r="C8">
        <v>7822</v>
      </c>
      <c r="D8" t="s">
        <v>64</v>
      </c>
      <c r="E8">
        <v>2013</v>
      </c>
      <c r="F8" t="s">
        <v>23</v>
      </c>
      <c r="G8" t="s">
        <v>24</v>
      </c>
      <c r="H8" s="4">
        <v>0</v>
      </c>
      <c r="I8" s="4">
        <v>9.0500000000000007</v>
      </c>
      <c r="J8" s="4">
        <v>0</v>
      </c>
      <c r="K8" s="10">
        <f>H8+I8-J8</f>
        <v>9.0500000000000007</v>
      </c>
      <c r="L8" s="4">
        <v>0</v>
      </c>
      <c r="M8" s="4">
        <v>9.1999999999999993</v>
      </c>
      <c r="N8" s="4">
        <v>0</v>
      </c>
      <c r="O8" s="10">
        <f>L8+M8-N8</f>
        <v>9.1999999999999993</v>
      </c>
      <c r="P8" s="4">
        <v>0</v>
      </c>
      <c r="Q8" s="4">
        <v>9.3000000000000007</v>
      </c>
      <c r="R8" s="4">
        <v>0</v>
      </c>
      <c r="S8" s="10">
        <f>P8+Q8-R8</f>
        <v>9.3000000000000007</v>
      </c>
      <c r="T8" s="4">
        <v>0</v>
      </c>
      <c r="U8" s="4">
        <v>0</v>
      </c>
      <c r="V8" s="4">
        <v>0</v>
      </c>
      <c r="W8" s="5">
        <f>T8+U8-V8</f>
        <v>0</v>
      </c>
      <c r="X8" s="4">
        <v>0</v>
      </c>
      <c r="Y8" s="4">
        <v>0</v>
      </c>
      <c r="Z8" s="4">
        <v>0</v>
      </c>
      <c r="AA8" s="5">
        <f>X8+Y8-Z8</f>
        <v>0</v>
      </c>
      <c r="AB8" s="4">
        <v>0</v>
      </c>
      <c r="AC8" s="4">
        <v>0</v>
      </c>
      <c r="AD8" s="4">
        <v>0</v>
      </c>
      <c r="AE8" s="5">
        <f>AB8+AC8-AD8</f>
        <v>0</v>
      </c>
      <c r="AF8" s="8">
        <f>K8+O8+S8+W8+AA8+AE8</f>
        <v>27.55</v>
      </c>
      <c r="AG8" s="5"/>
    </row>
    <row r="9" spans="1:35" x14ac:dyDescent="0.35">
      <c r="A9" s="13">
        <v>3</v>
      </c>
      <c r="C9">
        <v>7822</v>
      </c>
      <c r="D9" t="s">
        <v>62</v>
      </c>
      <c r="E9">
        <v>2015</v>
      </c>
      <c r="F9" t="s">
        <v>23</v>
      </c>
      <c r="G9" t="s">
        <v>24</v>
      </c>
      <c r="H9" s="4">
        <v>0</v>
      </c>
      <c r="I9" s="4">
        <v>8.5</v>
      </c>
      <c r="J9" s="4">
        <v>0</v>
      </c>
      <c r="K9" s="10">
        <f>H9+I9-J9</f>
        <v>8.5</v>
      </c>
      <c r="L9" s="4">
        <v>0</v>
      </c>
      <c r="M9" s="4">
        <v>8.6999999999999993</v>
      </c>
      <c r="N9" s="4">
        <v>0</v>
      </c>
      <c r="O9" s="10">
        <f>L9+M9-N9</f>
        <v>8.6999999999999993</v>
      </c>
      <c r="P9" s="4">
        <v>0</v>
      </c>
      <c r="Q9" s="4">
        <v>8.5</v>
      </c>
      <c r="R9" s="4">
        <v>0</v>
      </c>
      <c r="S9" s="10">
        <f>P9+Q9-R9</f>
        <v>8.5</v>
      </c>
      <c r="T9" s="4">
        <v>0</v>
      </c>
      <c r="U9" s="4">
        <v>0</v>
      </c>
      <c r="V9" s="4">
        <v>0</v>
      </c>
      <c r="W9" s="5">
        <f>T9+U9-V9</f>
        <v>0</v>
      </c>
      <c r="X9" s="4">
        <v>0</v>
      </c>
      <c r="Y9" s="4">
        <v>0</v>
      </c>
      <c r="Z9" s="4">
        <v>0</v>
      </c>
      <c r="AA9" s="5">
        <f>X9+Y9-Z9</f>
        <v>0</v>
      </c>
      <c r="AB9" s="4">
        <v>0</v>
      </c>
      <c r="AC9" s="4">
        <v>0</v>
      </c>
      <c r="AD9" s="4">
        <v>0</v>
      </c>
      <c r="AE9" s="5">
        <f>AB9+AC9-AD9</f>
        <v>0</v>
      </c>
      <c r="AF9" s="8">
        <f>K9+O9+S9+W9+AA9+AE9</f>
        <v>25.7</v>
      </c>
      <c r="AG9" s="5"/>
    </row>
    <row r="10" spans="1:35" x14ac:dyDescent="0.35">
      <c r="O10" s="16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C7:AF9">
    <sortCondition descending="1" ref="AF7:AF9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6"/>
  <sheetViews>
    <sheetView workbookViewId="0">
      <selection activeCell="A6" sqref="A6:E6"/>
    </sheetView>
  </sheetViews>
  <sheetFormatPr defaultRowHeight="14.5" x14ac:dyDescent="0.35"/>
  <cols>
    <col min="1" max="4" width="30" customWidth="1"/>
  </cols>
  <sheetData>
    <row r="1" spans="1:5" ht="18.5" x14ac:dyDescent="0.45">
      <c r="A1" t="s">
        <v>0</v>
      </c>
      <c r="B1" s="1"/>
    </row>
    <row r="2" spans="1:5" ht="18.5" x14ac:dyDescent="0.45">
      <c r="A2" t="s">
        <v>1</v>
      </c>
      <c r="B2" s="1"/>
    </row>
    <row r="3" spans="1:5" ht="18.5" x14ac:dyDescent="0.45">
      <c r="A3" t="s">
        <v>65</v>
      </c>
      <c r="B3" s="1"/>
    </row>
    <row r="6" spans="1:5" x14ac:dyDescent="0.35">
      <c r="A6" s="2" t="s">
        <v>7</v>
      </c>
      <c r="B6" s="2" t="s">
        <v>66</v>
      </c>
      <c r="C6" s="2" t="s">
        <v>67</v>
      </c>
      <c r="D6" s="2" t="s">
        <v>68</v>
      </c>
      <c r="E6" s="2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6"/>
  <sheetViews>
    <sheetView workbookViewId="0">
      <selection activeCell="A6" sqref="A6:C6"/>
    </sheetView>
  </sheetViews>
  <sheetFormatPr defaultRowHeight="14.5" x14ac:dyDescent="0.35"/>
  <cols>
    <col min="1" max="2" width="30" customWidth="1"/>
  </cols>
  <sheetData>
    <row r="1" spans="1:3" ht="18.5" x14ac:dyDescent="0.45">
      <c r="A1" t="s">
        <v>0</v>
      </c>
      <c r="B1" s="1"/>
    </row>
    <row r="2" spans="1:3" ht="18.5" x14ac:dyDescent="0.45">
      <c r="A2" t="s">
        <v>1</v>
      </c>
      <c r="B2" s="1"/>
    </row>
    <row r="3" spans="1:3" ht="18.5" x14ac:dyDescent="0.45">
      <c r="A3" t="s">
        <v>69</v>
      </c>
      <c r="B3" s="1"/>
    </row>
    <row r="6" spans="1:3" x14ac:dyDescent="0.35">
      <c r="A6" s="2" t="s">
        <v>67</v>
      </c>
      <c r="B6" s="2" t="s">
        <v>66</v>
      </c>
      <c r="C6" s="2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L19"/>
  <sheetViews>
    <sheetView workbookViewId="0">
      <selection activeCell="F20" sqref="F20"/>
    </sheetView>
  </sheetViews>
  <sheetFormatPr defaultRowHeight="14.5" x14ac:dyDescent="0.35"/>
  <cols>
    <col min="1" max="1" width="7.453125" customWidth="1"/>
    <col min="2" max="2" width="8.81640625" customWidth="1"/>
    <col min="3" max="3" width="7" customWidth="1"/>
    <col min="4" max="4" width="23" customWidth="1"/>
    <col min="5" max="5" width="6.54296875" customWidth="1"/>
    <col min="6" max="6" width="18" customWidth="1"/>
    <col min="7" max="7" width="11.179687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3" width="8" customWidth="1"/>
    <col min="24" max="26" width="7" customWidth="1"/>
    <col min="27" max="27" width="8" customWidth="1"/>
    <col min="28" max="30" width="7" customWidth="1"/>
    <col min="31" max="32" width="8" customWidth="1"/>
    <col min="33" max="33" width="30" customWidth="1"/>
    <col min="34" max="34" width="8" customWidth="1"/>
    <col min="35" max="35" width="20" customWidth="1"/>
    <col min="36" max="36" width="8" customWidth="1"/>
    <col min="37" max="37" width="30" customWidth="1"/>
  </cols>
  <sheetData>
    <row r="1" spans="1:38" ht="18.5" x14ac:dyDescent="0.45">
      <c r="D1" t="s">
        <v>0</v>
      </c>
      <c r="E1" s="1"/>
    </row>
    <row r="2" spans="1:38" ht="18.5" x14ac:dyDescent="0.45">
      <c r="D2" t="s">
        <v>1</v>
      </c>
      <c r="E2" s="1"/>
    </row>
    <row r="3" spans="1:38" ht="18.5" x14ac:dyDescent="0.45">
      <c r="D3" t="s">
        <v>36</v>
      </c>
      <c r="E3" s="1"/>
    </row>
    <row r="6" spans="1:38" x14ac:dyDescent="0.35">
      <c r="A6" s="6" t="s">
        <v>4</v>
      </c>
      <c r="B6" s="6" t="s">
        <v>37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6" t="s">
        <v>12</v>
      </c>
      <c r="J6" s="6" t="s">
        <v>3</v>
      </c>
      <c r="K6" s="9" t="s">
        <v>13</v>
      </c>
      <c r="L6" s="6" t="s">
        <v>11</v>
      </c>
      <c r="M6" s="6" t="s">
        <v>12</v>
      </c>
      <c r="N6" s="6" t="s">
        <v>3</v>
      </c>
      <c r="O6" s="9" t="s">
        <v>14</v>
      </c>
      <c r="P6" s="6" t="s">
        <v>11</v>
      </c>
      <c r="Q6" s="6" t="s">
        <v>12</v>
      </c>
      <c r="R6" s="6" t="s">
        <v>3</v>
      </c>
      <c r="S6" s="9" t="s">
        <v>15</v>
      </c>
      <c r="T6" s="6" t="s">
        <v>11</v>
      </c>
      <c r="U6" s="6" t="s">
        <v>12</v>
      </c>
      <c r="V6" s="6" t="s">
        <v>3</v>
      </c>
      <c r="W6" s="9" t="s">
        <v>16</v>
      </c>
      <c r="X6" s="6" t="s">
        <v>11</v>
      </c>
      <c r="Y6" s="6" t="s">
        <v>12</v>
      </c>
      <c r="Z6" s="6" t="s">
        <v>3</v>
      </c>
      <c r="AA6" s="9" t="s">
        <v>17</v>
      </c>
      <c r="AB6" s="6" t="s">
        <v>11</v>
      </c>
      <c r="AC6" s="6" t="s">
        <v>12</v>
      </c>
      <c r="AD6" s="6" t="s">
        <v>3</v>
      </c>
      <c r="AE6" s="9" t="s">
        <v>18</v>
      </c>
      <c r="AF6" s="7" t="s">
        <v>19</v>
      </c>
      <c r="AG6" s="2" t="s">
        <v>20</v>
      </c>
      <c r="AH6" s="2" t="s">
        <v>38</v>
      </c>
      <c r="AI6" s="2" t="s">
        <v>39</v>
      </c>
      <c r="AJ6" s="2" t="s">
        <v>40</v>
      </c>
      <c r="AK6" s="2" t="s">
        <v>21</v>
      </c>
      <c r="AL6" s="2"/>
    </row>
    <row r="7" spans="1:38" x14ac:dyDescent="0.35">
      <c r="A7" s="13">
        <v>1</v>
      </c>
      <c r="B7" s="3">
        <v>6096</v>
      </c>
      <c r="C7" s="3">
        <v>7822</v>
      </c>
      <c r="D7" s="3" t="s">
        <v>41</v>
      </c>
      <c r="E7" s="3"/>
      <c r="F7" s="3"/>
      <c r="G7" s="3"/>
      <c r="H7" s="3"/>
      <c r="I7" s="3"/>
      <c r="J7" s="3"/>
      <c r="K7" s="15"/>
      <c r="L7" s="3"/>
      <c r="M7" s="3"/>
      <c r="N7" s="3"/>
      <c r="O7" s="15"/>
      <c r="P7" s="3"/>
      <c r="Q7" s="3"/>
      <c r="R7" s="3"/>
      <c r="S7" s="15"/>
      <c r="T7" s="3"/>
      <c r="U7" s="3"/>
      <c r="V7" s="3"/>
      <c r="W7" s="15"/>
      <c r="X7" s="3"/>
      <c r="Y7" s="3"/>
      <c r="Z7" s="3"/>
      <c r="AA7" s="15"/>
      <c r="AB7" s="3"/>
      <c r="AC7" s="3"/>
      <c r="AD7" s="3"/>
      <c r="AE7" s="15"/>
      <c r="AF7" s="12"/>
      <c r="AG7" s="3"/>
      <c r="AH7" s="3">
        <f>AF12</f>
        <v>174.50000000000003</v>
      </c>
      <c r="AI7" t="str">
        <f>D7</f>
        <v>Gymnastika Liberec z.s. A</v>
      </c>
      <c r="AJ7">
        <v>1</v>
      </c>
    </row>
    <row r="8" spans="1:38" x14ac:dyDescent="0.35">
      <c r="A8" s="13"/>
      <c r="B8">
        <v>192361</v>
      </c>
      <c r="C8">
        <v>7822</v>
      </c>
      <c r="D8" t="s">
        <v>27</v>
      </c>
      <c r="E8">
        <v>2014</v>
      </c>
      <c r="F8" t="s">
        <v>23</v>
      </c>
      <c r="G8" t="s">
        <v>28</v>
      </c>
      <c r="H8" s="4">
        <v>2.7</v>
      </c>
      <c r="I8" s="4">
        <v>7.8</v>
      </c>
      <c r="J8" s="4">
        <v>0</v>
      </c>
      <c r="K8" s="10">
        <f t="shared" ref="K8:K10" si="0">H8+I8-J8</f>
        <v>10.5</v>
      </c>
      <c r="L8" s="4">
        <v>0</v>
      </c>
      <c r="M8" s="4">
        <v>8.5</v>
      </c>
      <c r="N8" s="4">
        <v>0</v>
      </c>
      <c r="O8" s="10">
        <f t="shared" ref="O8:O10" si="1">L8+M8-N8</f>
        <v>8.5</v>
      </c>
      <c r="P8" s="4">
        <v>0.6</v>
      </c>
      <c r="Q8" s="4">
        <v>8.6</v>
      </c>
      <c r="R8" s="4">
        <v>0</v>
      </c>
      <c r="S8" s="10">
        <f t="shared" ref="S8:S10" si="2">P8+Q8-R8</f>
        <v>9.1999999999999993</v>
      </c>
      <c r="T8" s="4">
        <v>1.6</v>
      </c>
      <c r="U8" s="4">
        <v>9</v>
      </c>
      <c r="V8" s="4">
        <v>0</v>
      </c>
      <c r="W8" s="10">
        <f t="shared" ref="W8:W10" si="3">T8+U8-V8</f>
        <v>10.6</v>
      </c>
      <c r="X8" s="4">
        <v>0.6</v>
      </c>
      <c r="Y8" s="4">
        <v>8.6999999999999993</v>
      </c>
      <c r="Z8" s="4">
        <v>2</v>
      </c>
      <c r="AA8" s="10">
        <f t="shared" ref="AA8:AA10" si="4">X8+Y8-Z8</f>
        <v>7.2999999999999989</v>
      </c>
      <c r="AB8" s="4">
        <v>0</v>
      </c>
      <c r="AC8" s="4">
        <v>9.1999999999999993</v>
      </c>
      <c r="AD8" s="4">
        <v>0</v>
      </c>
      <c r="AE8" s="10">
        <f t="shared" ref="AE8:AE10" si="5">AB8+AC8-AD8</f>
        <v>9.1999999999999993</v>
      </c>
      <c r="AF8" s="8">
        <f t="shared" ref="AF8:AF10" si="6">K8+O8+S8+W8+AA8+AE8</f>
        <v>55.3</v>
      </c>
      <c r="AG8" s="5"/>
      <c r="AH8">
        <f>AF12</f>
        <v>174.50000000000003</v>
      </c>
      <c r="AI8" t="str">
        <f>D7</f>
        <v>Gymnastika Liberec z.s. A</v>
      </c>
      <c r="AJ8">
        <v>2</v>
      </c>
    </row>
    <row r="9" spans="1:38" x14ac:dyDescent="0.35">
      <c r="A9" s="13"/>
      <c r="B9">
        <v>466829</v>
      </c>
      <c r="C9">
        <v>7822</v>
      </c>
      <c r="D9" t="s">
        <v>30</v>
      </c>
      <c r="E9">
        <v>2015</v>
      </c>
      <c r="F9" t="s">
        <v>23</v>
      </c>
      <c r="G9" t="s">
        <v>24</v>
      </c>
      <c r="H9" s="4">
        <v>1.3</v>
      </c>
      <c r="I9" s="4">
        <v>8.35</v>
      </c>
      <c r="J9" s="4">
        <v>0</v>
      </c>
      <c r="K9" s="10">
        <f t="shared" si="0"/>
        <v>9.65</v>
      </c>
      <c r="L9" s="4">
        <v>0</v>
      </c>
      <c r="M9" s="4">
        <v>8.6999999999999993</v>
      </c>
      <c r="N9" s="4">
        <v>0</v>
      </c>
      <c r="O9" s="10">
        <f t="shared" si="1"/>
        <v>8.6999999999999993</v>
      </c>
      <c r="P9" s="4">
        <v>0.6</v>
      </c>
      <c r="Q9" s="4">
        <v>8.4</v>
      </c>
      <c r="R9" s="4">
        <v>0</v>
      </c>
      <c r="S9" s="10">
        <f t="shared" si="2"/>
        <v>9</v>
      </c>
      <c r="T9" s="4">
        <v>0.6</v>
      </c>
      <c r="U9" s="4">
        <v>9.3000000000000007</v>
      </c>
      <c r="V9" s="4">
        <v>0</v>
      </c>
      <c r="W9" s="10">
        <f t="shared" si="3"/>
        <v>9.9</v>
      </c>
      <c r="X9" s="4">
        <v>0.6</v>
      </c>
      <c r="Y9" s="4">
        <v>9</v>
      </c>
      <c r="Z9" s="4">
        <v>0</v>
      </c>
      <c r="AA9" s="10">
        <f t="shared" si="4"/>
        <v>9.6</v>
      </c>
      <c r="AB9" s="4">
        <v>0</v>
      </c>
      <c r="AC9" s="4">
        <v>8.6</v>
      </c>
      <c r="AD9" s="4">
        <v>0</v>
      </c>
      <c r="AE9" s="10">
        <f t="shared" si="5"/>
        <v>8.6</v>
      </c>
      <c r="AF9" s="8">
        <f t="shared" si="6"/>
        <v>55.45</v>
      </c>
      <c r="AG9" s="5"/>
      <c r="AH9">
        <f>AF12</f>
        <v>174.50000000000003</v>
      </c>
      <c r="AI9" t="str">
        <f>D7</f>
        <v>Gymnastika Liberec z.s. A</v>
      </c>
      <c r="AJ9">
        <v>3</v>
      </c>
    </row>
    <row r="10" spans="1:38" x14ac:dyDescent="0.35">
      <c r="A10" s="13"/>
      <c r="B10">
        <v>527279</v>
      </c>
      <c r="C10">
        <v>7822</v>
      </c>
      <c r="D10" t="s">
        <v>31</v>
      </c>
      <c r="E10">
        <v>2014</v>
      </c>
      <c r="F10" t="s">
        <v>23</v>
      </c>
      <c r="G10" t="s">
        <v>28</v>
      </c>
      <c r="H10" s="4">
        <v>2.6</v>
      </c>
      <c r="I10" s="4">
        <v>9.4</v>
      </c>
      <c r="J10" s="4">
        <v>0</v>
      </c>
      <c r="K10" s="10">
        <f t="shared" si="0"/>
        <v>12</v>
      </c>
      <c r="L10" s="4">
        <v>0.5</v>
      </c>
      <c r="M10" s="4">
        <v>8.9</v>
      </c>
      <c r="N10" s="4">
        <v>0</v>
      </c>
      <c r="O10" s="10">
        <f t="shared" si="1"/>
        <v>9.4</v>
      </c>
      <c r="P10" s="4">
        <v>1.2</v>
      </c>
      <c r="Q10" s="4">
        <v>9.5</v>
      </c>
      <c r="R10" s="4">
        <v>0</v>
      </c>
      <c r="S10" s="10">
        <f t="shared" si="2"/>
        <v>10.7</v>
      </c>
      <c r="T10" s="4">
        <v>1.6</v>
      </c>
      <c r="U10" s="4">
        <v>9.5500000000000007</v>
      </c>
      <c r="V10" s="4">
        <v>0</v>
      </c>
      <c r="W10" s="10">
        <f t="shared" si="3"/>
        <v>11.15</v>
      </c>
      <c r="X10" s="4">
        <v>1.2</v>
      </c>
      <c r="Y10" s="4">
        <v>9.1999999999999993</v>
      </c>
      <c r="Z10" s="4">
        <v>0</v>
      </c>
      <c r="AA10" s="10">
        <f t="shared" si="4"/>
        <v>10.399999999999999</v>
      </c>
      <c r="AB10" s="4">
        <v>0.6</v>
      </c>
      <c r="AC10" s="4">
        <v>9.5</v>
      </c>
      <c r="AD10" s="4">
        <v>0</v>
      </c>
      <c r="AE10" s="10">
        <f t="shared" si="5"/>
        <v>10.1</v>
      </c>
      <c r="AF10" s="8">
        <f t="shared" si="6"/>
        <v>63.749999999999993</v>
      </c>
      <c r="AG10" s="5"/>
      <c r="AH10">
        <f>AF12</f>
        <v>174.50000000000003</v>
      </c>
      <c r="AI10" t="str">
        <f>D7</f>
        <v>Gymnastika Liberec z.s. A</v>
      </c>
      <c r="AJ10">
        <v>4</v>
      </c>
    </row>
    <row r="11" spans="1:38" x14ac:dyDescent="0.35">
      <c r="A11" s="13"/>
      <c r="B11">
        <v>0</v>
      </c>
      <c r="C11">
        <v>0</v>
      </c>
      <c r="H11" s="4">
        <v>0</v>
      </c>
      <c r="I11" s="4">
        <v>0</v>
      </c>
      <c r="J11" s="4">
        <v>0</v>
      </c>
      <c r="K11" s="10">
        <f>H11+I11-J11</f>
        <v>0</v>
      </c>
      <c r="L11" s="4">
        <v>0</v>
      </c>
      <c r="M11" s="4">
        <v>0</v>
      </c>
      <c r="N11" s="4">
        <v>0</v>
      </c>
      <c r="O11" s="10">
        <f>L11+M11-N11</f>
        <v>0</v>
      </c>
      <c r="P11" s="4">
        <v>0</v>
      </c>
      <c r="Q11" s="4">
        <v>0</v>
      </c>
      <c r="R11" s="4">
        <v>0</v>
      </c>
      <c r="S11" s="10">
        <f>P11+Q11-R11</f>
        <v>0</v>
      </c>
      <c r="T11" s="4">
        <v>0</v>
      </c>
      <c r="U11" s="4">
        <v>0</v>
      </c>
      <c r="V11" s="4">
        <v>0</v>
      </c>
      <c r="W11" s="10">
        <f>T11+U11-V11</f>
        <v>0</v>
      </c>
      <c r="X11" s="4">
        <v>0</v>
      </c>
      <c r="Y11" s="4">
        <v>0</v>
      </c>
      <c r="Z11" s="4">
        <v>0</v>
      </c>
      <c r="AA11" s="10">
        <f>X11+Y11-Z11</f>
        <v>0</v>
      </c>
      <c r="AB11" s="4">
        <v>0</v>
      </c>
      <c r="AC11" s="4">
        <v>0</v>
      </c>
      <c r="AD11" s="4">
        <v>0</v>
      </c>
      <c r="AE11" s="10">
        <f>AB11+AC11-AD11</f>
        <v>0</v>
      </c>
      <c r="AF11" s="8">
        <f>K11+O11+S11+W11+AA11+AE11</f>
        <v>0</v>
      </c>
      <c r="AG11" s="5"/>
      <c r="AH11">
        <f>AF12</f>
        <v>174.50000000000003</v>
      </c>
      <c r="AI11" t="str">
        <f>D7</f>
        <v>Gymnastika Liberec z.s. A</v>
      </c>
      <c r="AJ11">
        <v>5</v>
      </c>
    </row>
    <row r="12" spans="1:38" x14ac:dyDescent="0.35">
      <c r="A12" s="14"/>
      <c r="B12" s="5"/>
      <c r="C12" s="5"/>
      <c r="D12" s="5" t="s">
        <v>42</v>
      </c>
      <c r="E12" s="5"/>
      <c r="F12" s="5"/>
      <c r="G12" s="5"/>
      <c r="H12" s="5"/>
      <c r="I12" s="5"/>
      <c r="J12" s="5">
        <v>0</v>
      </c>
      <c r="K12" s="10">
        <f>LARGE(K8:K11,3)+LARGE(K8:K11,2)+LARGE(K8:K11,1)-J12</f>
        <v>32.15</v>
      </c>
      <c r="L12" s="5"/>
      <c r="M12" s="5"/>
      <c r="N12" s="5">
        <v>0</v>
      </c>
      <c r="O12" s="10">
        <f>LARGE(O8:O11,3)+LARGE(O8:O11,2)+LARGE(O8:O11,1)-N12</f>
        <v>26.6</v>
      </c>
      <c r="P12" s="5"/>
      <c r="Q12" s="5"/>
      <c r="R12" s="5">
        <v>0</v>
      </c>
      <c r="S12" s="10">
        <f>LARGE(S8:S11,3)+LARGE(S8:S11,2)+LARGE(S8:S11,1)-R12</f>
        <v>28.9</v>
      </c>
      <c r="T12" s="5"/>
      <c r="U12" s="5"/>
      <c r="V12" s="5">
        <v>0</v>
      </c>
      <c r="W12" s="10">
        <f>LARGE(W8:W11,3)+LARGE(W8:W11,2)+LARGE(W8:W11,1)-V12</f>
        <v>31.65</v>
      </c>
      <c r="X12" s="5"/>
      <c r="Y12" s="5"/>
      <c r="Z12" s="5">
        <v>0</v>
      </c>
      <c r="AA12" s="10">
        <f>LARGE(AA8:AA11,3)+LARGE(AA8:AA11,2)+LARGE(AA8:AA11,1)-Z12</f>
        <v>27.299999999999997</v>
      </c>
      <c r="AB12" s="5"/>
      <c r="AC12" s="5"/>
      <c r="AD12" s="5">
        <v>0</v>
      </c>
      <c r="AE12" s="10">
        <f>LARGE(AE8:AE11,3)+LARGE(AE8:AE11,2)+LARGE(AE8:AE11,1)-AD12</f>
        <v>27.9</v>
      </c>
      <c r="AF12" s="8">
        <f>K12+O12+S12+W12+AA12+AE12</f>
        <v>174.50000000000003</v>
      </c>
      <c r="AG12" s="5"/>
      <c r="AH12">
        <f>AF12</f>
        <v>174.50000000000003</v>
      </c>
      <c r="AI12" t="str">
        <f>D7</f>
        <v>Gymnastika Liberec z.s. A</v>
      </c>
      <c r="AJ12">
        <v>6</v>
      </c>
    </row>
    <row r="13" spans="1:38" x14ac:dyDescent="0.35">
      <c r="A13" s="13">
        <v>2</v>
      </c>
      <c r="B13" s="3">
        <v>6097</v>
      </c>
      <c r="C13" s="3">
        <v>7822</v>
      </c>
      <c r="D13" s="3" t="s">
        <v>43</v>
      </c>
      <c r="E13" s="3"/>
      <c r="F13" s="3"/>
      <c r="G13" s="3"/>
      <c r="H13" s="3"/>
      <c r="I13" s="3"/>
      <c r="J13" s="3"/>
      <c r="K13" s="15"/>
      <c r="L13" s="3"/>
      <c r="M13" s="3"/>
      <c r="N13" s="3"/>
      <c r="O13" s="15"/>
      <c r="P13" s="3"/>
      <c r="Q13" s="3"/>
      <c r="R13" s="3"/>
      <c r="S13" s="15"/>
      <c r="T13" s="3"/>
      <c r="U13" s="3"/>
      <c r="V13" s="3"/>
      <c r="W13" s="15"/>
      <c r="X13" s="3"/>
      <c r="Y13" s="3"/>
      <c r="Z13" s="3"/>
      <c r="AA13" s="15"/>
      <c r="AB13" s="3"/>
      <c r="AC13" s="3"/>
      <c r="AD13" s="3"/>
      <c r="AE13" s="15"/>
      <c r="AF13" s="12"/>
      <c r="AG13" s="3"/>
      <c r="AH13" s="3">
        <f>AF18</f>
        <v>162.99999999999997</v>
      </c>
      <c r="AI13" t="str">
        <f>D13</f>
        <v>Gymnastika Liberec z.s. B</v>
      </c>
      <c r="AJ13">
        <v>1</v>
      </c>
    </row>
    <row r="14" spans="1:38" x14ac:dyDescent="0.35">
      <c r="A14" s="13"/>
      <c r="B14">
        <v>955021</v>
      </c>
      <c r="C14">
        <v>7822</v>
      </c>
      <c r="D14" t="s">
        <v>22</v>
      </c>
      <c r="E14">
        <v>2016</v>
      </c>
      <c r="F14" t="s">
        <v>23</v>
      </c>
      <c r="G14" t="s">
        <v>24</v>
      </c>
      <c r="H14" s="4">
        <v>1.9</v>
      </c>
      <c r="I14" s="4">
        <v>8</v>
      </c>
      <c r="J14" s="4">
        <v>0</v>
      </c>
      <c r="K14" s="10">
        <f t="shared" ref="K14:K17" si="7">H14+I14-J14</f>
        <v>9.9</v>
      </c>
      <c r="L14" s="4">
        <v>0</v>
      </c>
      <c r="M14" s="4">
        <v>8.3000000000000007</v>
      </c>
      <c r="N14" s="4">
        <v>0</v>
      </c>
      <c r="O14" s="10">
        <f t="shared" ref="O14:O17" si="8">L14+M14-N14</f>
        <v>8.3000000000000007</v>
      </c>
      <c r="P14" s="4">
        <v>0</v>
      </c>
      <c r="Q14" s="4">
        <v>8.6</v>
      </c>
      <c r="R14" s="4">
        <v>0</v>
      </c>
      <c r="S14" s="10">
        <f t="shared" ref="S14:S17" si="9">P14+Q14-R14</f>
        <v>8.6</v>
      </c>
      <c r="T14" s="4">
        <v>0.6</v>
      </c>
      <c r="U14" s="4">
        <v>9.1999999999999993</v>
      </c>
      <c r="V14" s="4">
        <v>0</v>
      </c>
      <c r="W14" s="10">
        <f t="shared" ref="W14:W17" si="10">T14+U14-V14</f>
        <v>9.7999999999999989</v>
      </c>
      <c r="X14" s="4">
        <v>0.6</v>
      </c>
      <c r="Y14" s="4">
        <v>9.1</v>
      </c>
      <c r="Z14" s="4">
        <v>0</v>
      </c>
      <c r="AA14" s="10">
        <f t="shared" ref="AA14:AA17" si="11">X14+Y14-Z14</f>
        <v>9.6999999999999993</v>
      </c>
      <c r="AB14" s="4">
        <v>0</v>
      </c>
      <c r="AC14" s="4">
        <v>7.7</v>
      </c>
      <c r="AD14" s="4">
        <v>0</v>
      </c>
      <c r="AE14" s="10">
        <f t="shared" ref="AE14:AE17" si="12">AB14+AC14-AD14</f>
        <v>7.7</v>
      </c>
      <c r="AF14" s="8">
        <f t="shared" ref="AF14:AF17" si="13">K14+O14+S14+W14+AA14+AE14</f>
        <v>54</v>
      </c>
      <c r="AG14" s="5"/>
      <c r="AH14">
        <f>AF18</f>
        <v>162.99999999999997</v>
      </c>
      <c r="AI14" t="str">
        <f>D13</f>
        <v>Gymnastika Liberec z.s. B</v>
      </c>
      <c r="AJ14">
        <v>2</v>
      </c>
    </row>
    <row r="15" spans="1:38" x14ac:dyDescent="0.35">
      <c r="A15" s="13"/>
      <c r="B15">
        <v>815543</v>
      </c>
      <c r="C15">
        <v>7822</v>
      </c>
      <c r="D15" t="s">
        <v>25</v>
      </c>
      <c r="E15">
        <v>2016</v>
      </c>
      <c r="F15" t="s">
        <v>23</v>
      </c>
      <c r="G15" t="s">
        <v>24</v>
      </c>
      <c r="H15" s="4">
        <v>1.2</v>
      </c>
      <c r="I15" s="4">
        <v>8.3000000000000007</v>
      </c>
      <c r="J15" s="4">
        <v>0</v>
      </c>
      <c r="K15" s="10">
        <f t="shared" si="7"/>
        <v>9.5</v>
      </c>
      <c r="L15" s="4">
        <v>0</v>
      </c>
      <c r="M15" s="4">
        <v>6</v>
      </c>
      <c r="N15" s="4">
        <v>0</v>
      </c>
      <c r="O15" s="10">
        <f t="shared" si="8"/>
        <v>6</v>
      </c>
      <c r="P15" s="4">
        <v>0</v>
      </c>
      <c r="Q15" s="4">
        <v>8</v>
      </c>
      <c r="R15" s="4">
        <v>0</v>
      </c>
      <c r="S15" s="10">
        <f t="shared" si="9"/>
        <v>8</v>
      </c>
      <c r="T15" s="4">
        <v>0.6</v>
      </c>
      <c r="U15" s="4">
        <v>9.1</v>
      </c>
      <c r="V15" s="4">
        <v>0</v>
      </c>
      <c r="W15" s="10">
        <f t="shared" si="10"/>
        <v>9.6999999999999993</v>
      </c>
      <c r="X15" s="4">
        <v>0</v>
      </c>
      <c r="Y15" s="4">
        <v>7.7</v>
      </c>
      <c r="Z15" s="4">
        <v>0</v>
      </c>
      <c r="AA15" s="10">
        <f t="shared" si="11"/>
        <v>7.7</v>
      </c>
      <c r="AB15" s="4">
        <v>0</v>
      </c>
      <c r="AC15" s="4">
        <v>7.7</v>
      </c>
      <c r="AD15" s="4">
        <v>0</v>
      </c>
      <c r="AE15" s="10">
        <f t="shared" si="12"/>
        <v>7.7</v>
      </c>
      <c r="AF15" s="8">
        <f t="shared" si="13"/>
        <v>48.600000000000009</v>
      </c>
      <c r="AG15" s="5"/>
      <c r="AH15">
        <f>AF18</f>
        <v>162.99999999999997</v>
      </c>
      <c r="AI15" t="str">
        <f>D13</f>
        <v>Gymnastika Liberec z.s. B</v>
      </c>
      <c r="AJ15">
        <v>3</v>
      </c>
    </row>
    <row r="16" spans="1:38" x14ac:dyDescent="0.35">
      <c r="A16" s="13"/>
      <c r="B16">
        <v>426962</v>
      </c>
      <c r="C16">
        <v>7822</v>
      </c>
      <c r="D16" t="s">
        <v>26</v>
      </c>
      <c r="E16">
        <v>2016</v>
      </c>
      <c r="F16" t="s">
        <v>23</v>
      </c>
      <c r="G16" t="s">
        <v>24</v>
      </c>
      <c r="H16" s="4">
        <v>1.4</v>
      </c>
      <c r="I16" s="4">
        <v>8.9</v>
      </c>
      <c r="J16" s="4">
        <v>0</v>
      </c>
      <c r="K16" s="10">
        <f t="shared" si="7"/>
        <v>10.3</v>
      </c>
      <c r="L16" s="4">
        <v>0</v>
      </c>
      <c r="M16" s="4">
        <v>8</v>
      </c>
      <c r="N16" s="4">
        <v>0</v>
      </c>
      <c r="O16" s="10">
        <f t="shared" si="8"/>
        <v>8</v>
      </c>
      <c r="P16" s="4">
        <v>0</v>
      </c>
      <c r="Q16" s="4">
        <v>9</v>
      </c>
      <c r="R16" s="4">
        <v>0</v>
      </c>
      <c r="S16" s="10">
        <f t="shared" si="9"/>
        <v>9</v>
      </c>
      <c r="T16" s="4">
        <v>0.6</v>
      </c>
      <c r="U16" s="4">
        <v>9.25</v>
      </c>
      <c r="V16" s="4">
        <v>0</v>
      </c>
      <c r="W16" s="10">
        <f t="shared" si="10"/>
        <v>9.85</v>
      </c>
      <c r="X16" s="4">
        <v>0.6</v>
      </c>
      <c r="Y16" s="4">
        <v>8.1999999999999993</v>
      </c>
      <c r="Z16" s="4">
        <v>0</v>
      </c>
      <c r="AA16" s="10">
        <f t="shared" si="11"/>
        <v>8.7999999999999989</v>
      </c>
      <c r="AB16" s="4">
        <v>0</v>
      </c>
      <c r="AC16" s="4">
        <v>8.5</v>
      </c>
      <c r="AD16" s="4">
        <v>0</v>
      </c>
      <c r="AE16" s="10">
        <f t="shared" si="12"/>
        <v>8.5</v>
      </c>
      <c r="AF16" s="8">
        <f t="shared" si="13"/>
        <v>54.449999999999996</v>
      </c>
      <c r="AG16" s="5"/>
      <c r="AH16">
        <f>AF18</f>
        <v>162.99999999999997</v>
      </c>
      <c r="AI16" t="str">
        <f>D13</f>
        <v>Gymnastika Liberec z.s. B</v>
      </c>
      <c r="AJ16">
        <v>4</v>
      </c>
    </row>
    <row r="17" spans="1:36" x14ac:dyDescent="0.35">
      <c r="A17" s="13"/>
      <c r="B17">
        <v>591437</v>
      </c>
      <c r="C17">
        <v>7822</v>
      </c>
      <c r="D17" t="s">
        <v>29</v>
      </c>
      <c r="E17">
        <v>2016</v>
      </c>
      <c r="F17" t="s">
        <v>23</v>
      </c>
      <c r="G17" t="s">
        <v>24</v>
      </c>
      <c r="H17" s="4">
        <v>1.3</v>
      </c>
      <c r="I17" s="4">
        <v>9.0500000000000007</v>
      </c>
      <c r="J17" s="4">
        <v>0</v>
      </c>
      <c r="K17" s="10">
        <f t="shared" si="7"/>
        <v>10.350000000000001</v>
      </c>
      <c r="L17" s="4">
        <v>0</v>
      </c>
      <c r="M17" s="4">
        <v>8.1999999999999993</v>
      </c>
      <c r="N17" s="4">
        <v>0</v>
      </c>
      <c r="O17" s="10">
        <f t="shared" si="8"/>
        <v>8.1999999999999993</v>
      </c>
      <c r="P17" s="4">
        <v>0</v>
      </c>
      <c r="Q17" s="4">
        <v>8.6</v>
      </c>
      <c r="R17" s="4">
        <v>0</v>
      </c>
      <c r="S17" s="10">
        <f t="shared" si="9"/>
        <v>8.6</v>
      </c>
      <c r="T17" s="4">
        <v>0.6</v>
      </c>
      <c r="U17" s="4">
        <v>8.9</v>
      </c>
      <c r="V17" s="4">
        <v>0</v>
      </c>
      <c r="W17" s="10">
        <f t="shared" si="10"/>
        <v>9.5</v>
      </c>
      <c r="X17" s="4">
        <v>0.6</v>
      </c>
      <c r="Y17" s="4">
        <v>8.6</v>
      </c>
      <c r="Z17" s="4">
        <v>0</v>
      </c>
      <c r="AA17" s="10">
        <f t="shared" si="11"/>
        <v>9.1999999999999993</v>
      </c>
      <c r="AB17" s="4">
        <v>0</v>
      </c>
      <c r="AC17" s="4">
        <v>8.5</v>
      </c>
      <c r="AD17" s="4">
        <v>0</v>
      </c>
      <c r="AE17" s="10">
        <f t="shared" si="12"/>
        <v>8.5</v>
      </c>
      <c r="AF17" s="8">
        <f t="shared" si="13"/>
        <v>54.349999999999994</v>
      </c>
      <c r="AG17" s="5"/>
      <c r="AH17">
        <f>AF18</f>
        <v>162.99999999999997</v>
      </c>
      <c r="AI17" t="str">
        <f>D13</f>
        <v>Gymnastika Liberec z.s. B</v>
      </c>
      <c r="AJ17">
        <v>5</v>
      </c>
    </row>
    <row r="18" spans="1:36" x14ac:dyDescent="0.35">
      <c r="A18" s="8"/>
      <c r="B18" s="5"/>
      <c r="C18" s="5"/>
      <c r="D18" s="5" t="s">
        <v>42</v>
      </c>
      <c r="E18" s="5"/>
      <c r="F18" s="5"/>
      <c r="G18" s="5"/>
      <c r="H18" s="5"/>
      <c r="I18" s="5"/>
      <c r="J18" s="5">
        <v>0</v>
      </c>
      <c r="K18" s="10">
        <f>LARGE(K14:K17,3)+LARGE(K14:K17,2)+LARGE(K14:K17,1)-J18</f>
        <v>30.550000000000004</v>
      </c>
      <c r="L18" s="5"/>
      <c r="M18" s="5"/>
      <c r="N18" s="5">
        <v>0</v>
      </c>
      <c r="O18" s="10">
        <f>LARGE(O14:O17,3)+LARGE(O14:O17,2)+LARGE(O14:O17,1)-N18</f>
        <v>24.5</v>
      </c>
      <c r="P18" s="5"/>
      <c r="Q18" s="5"/>
      <c r="R18" s="5">
        <v>0</v>
      </c>
      <c r="S18" s="10">
        <f>LARGE(S14:S17,3)+LARGE(S14:S17,2)+LARGE(S14:S17,1)-R18</f>
        <v>26.2</v>
      </c>
      <c r="T18" s="5"/>
      <c r="U18" s="5"/>
      <c r="V18" s="5">
        <v>0</v>
      </c>
      <c r="W18" s="10">
        <f>LARGE(W14:W17,3)+LARGE(W14:W17,2)+LARGE(W14:W17,1)-V18</f>
        <v>29.35</v>
      </c>
      <c r="X18" s="5"/>
      <c r="Y18" s="5"/>
      <c r="Z18" s="5">
        <v>0</v>
      </c>
      <c r="AA18" s="10">
        <f>LARGE(AA14:AA17,3)+LARGE(AA14:AA17,2)+LARGE(AA14:AA17,1)-Z18</f>
        <v>27.7</v>
      </c>
      <c r="AB18" s="5"/>
      <c r="AC18" s="5"/>
      <c r="AD18" s="5">
        <v>0</v>
      </c>
      <c r="AE18" s="10">
        <f>LARGE(AE14:AE17,3)+LARGE(AE14:AE17,2)+LARGE(AE14:AE17,1)-AD18</f>
        <v>24.7</v>
      </c>
      <c r="AF18" s="8">
        <f>K18+O18+S18+W18+AA18+AE18</f>
        <v>162.99999999999997</v>
      </c>
      <c r="AG18" s="5"/>
      <c r="AH18">
        <f>AF18</f>
        <v>162.99999999999997</v>
      </c>
      <c r="AI18" t="str">
        <f>D13</f>
        <v>Gymnastika Liberec z.s. B</v>
      </c>
      <c r="AJ18">
        <v>6</v>
      </c>
    </row>
    <row r="19" spans="1:36" x14ac:dyDescent="0.35">
      <c r="K19" s="16"/>
      <c r="O19" s="11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I9"/>
  <sheetViews>
    <sheetView workbookViewId="0">
      <selection activeCell="H17" sqref="H17"/>
    </sheetView>
  </sheetViews>
  <sheetFormatPr defaultRowHeight="14.5" x14ac:dyDescent="0.35"/>
  <cols>
    <col min="1" max="1" width="7.453125" customWidth="1"/>
    <col min="2" max="2" width="7.54296875" customWidth="1"/>
    <col min="3" max="3" width="8" customWidth="1"/>
    <col min="4" max="4" width="16.26953125" customWidth="1"/>
    <col min="5" max="5" width="8" customWidth="1"/>
    <col min="6" max="6" width="18.7265625" customWidth="1"/>
    <col min="7" max="7" width="10.5429687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3" width="8" customWidth="1"/>
    <col min="24" max="26" width="7" customWidth="1"/>
    <col min="27" max="27" width="8" customWidth="1"/>
    <col min="28" max="30" width="7" customWidth="1"/>
    <col min="31" max="32" width="8" customWidth="1"/>
    <col min="33" max="34" width="30" customWidth="1"/>
    <col min="35" max="35" width="15" customWidth="1"/>
  </cols>
  <sheetData>
    <row r="1" spans="1:35" ht="18.5" x14ac:dyDescent="0.45">
      <c r="D1" t="s">
        <v>0</v>
      </c>
      <c r="E1" s="1"/>
    </row>
    <row r="2" spans="1:35" ht="18.5" x14ac:dyDescent="0.45">
      <c r="D2" t="s">
        <v>1</v>
      </c>
      <c r="E2" s="1"/>
    </row>
    <row r="3" spans="1:35" ht="18.5" x14ac:dyDescent="0.45">
      <c r="D3" t="s">
        <v>44</v>
      </c>
      <c r="E3" s="1"/>
    </row>
    <row r="6" spans="1:35" x14ac:dyDescent="0.35">
      <c r="A6" s="6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6" t="s">
        <v>12</v>
      </c>
      <c r="J6" s="6" t="s">
        <v>3</v>
      </c>
      <c r="K6" s="9" t="s">
        <v>13</v>
      </c>
      <c r="L6" s="6" t="s">
        <v>11</v>
      </c>
      <c r="M6" s="6" t="s">
        <v>12</v>
      </c>
      <c r="N6" s="6" t="s">
        <v>3</v>
      </c>
      <c r="O6" s="9" t="s">
        <v>14</v>
      </c>
      <c r="P6" s="6" t="s">
        <v>11</v>
      </c>
      <c r="Q6" s="6" t="s">
        <v>12</v>
      </c>
      <c r="R6" s="6" t="s">
        <v>3</v>
      </c>
      <c r="S6" s="9" t="s">
        <v>15</v>
      </c>
      <c r="T6" s="6" t="s">
        <v>11</v>
      </c>
      <c r="U6" s="6" t="s">
        <v>12</v>
      </c>
      <c r="V6" s="6" t="s">
        <v>3</v>
      </c>
      <c r="W6" s="9" t="s">
        <v>16</v>
      </c>
      <c r="X6" s="6" t="s">
        <v>11</v>
      </c>
      <c r="Y6" s="6" t="s">
        <v>12</v>
      </c>
      <c r="Z6" s="6" t="s">
        <v>3</v>
      </c>
      <c r="AA6" s="9" t="s">
        <v>17</v>
      </c>
      <c r="AB6" s="6" t="s">
        <v>11</v>
      </c>
      <c r="AC6" s="6" t="s">
        <v>12</v>
      </c>
      <c r="AD6" s="6" t="s">
        <v>3</v>
      </c>
      <c r="AE6" s="9" t="s">
        <v>18</v>
      </c>
      <c r="AF6" s="7" t="s">
        <v>19</v>
      </c>
      <c r="AG6" s="2" t="s">
        <v>20</v>
      </c>
      <c r="AH6" s="2" t="s">
        <v>21</v>
      </c>
      <c r="AI6" s="2"/>
    </row>
    <row r="7" spans="1:35" x14ac:dyDescent="0.35">
      <c r="A7" s="13">
        <v>1</v>
      </c>
      <c r="B7">
        <v>250653</v>
      </c>
      <c r="C7">
        <v>7822</v>
      </c>
      <c r="D7" t="s">
        <v>46</v>
      </c>
      <c r="E7">
        <v>2012</v>
      </c>
      <c r="F7" t="s">
        <v>23</v>
      </c>
      <c r="G7" t="s">
        <v>28</v>
      </c>
      <c r="H7" s="4">
        <v>2.5</v>
      </c>
      <c r="I7" s="4">
        <v>9.1</v>
      </c>
      <c r="J7" s="4">
        <v>0</v>
      </c>
      <c r="K7" s="10">
        <f>H7+I7-J7</f>
        <v>11.6</v>
      </c>
      <c r="L7" s="4">
        <v>1.2</v>
      </c>
      <c r="M7" s="4">
        <v>7.3</v>
      </c>
      <c r="N7" s="4">
        <v>0</v>
      </c>
      <c r="O7" s="10">
        <f>L7+M7-N7</f>
        <v>8.5</v>
      </c>
      <c r="P7" s="4">
        <v>1.2</v>
      </c>
      <c r="Q7" s="4">
        <v>8.5</v>
      </c>
      <c r="R7" s="4">
        <v>0</v>
      </c>
      <c r="S7" s="10">
        <f>P7+Q7-R7</f>
        <v>9.6999999999999993</v>
      </c>
      <c r="T7" s="4">
        <v>1.6</v>
      </c>
      <c r="U7" s="4">
        <v>9.3000000000000007</v>
      </c>
      <c r="V7" s="4">
        <v>0</v>
      </c>
      <c r="W7" s="10">
        <f>T7+U7-V7</f>
        <v>10.9</v>
      </c>
      <c r="X7" s="4">
        <v>1.2</v>
      </c>
      <c r="Y7" s="4">
        <v>8.4</v>
      </c>
      <c r="Z7" s="4">
        <v>0</v>
      </c>
      <c r="AA7" s="10">
        <f>X7+Y7-Z7</f>
        <v>9.6</v>
      </c>
      <c r="AB7" s="4">
        <v>0</v>
      </c>
      <c r="AC7" s="4">
        <v>8.4</v>
      </c>
      <c r="AD7" s="4">
        <v>0</v>
      </c>
      <c r="AE7" s="10">
        <f>AB7+AC7-AD7</f>
        <v>8.4</v>
      </c>
      <c r="AF7" s="8">
        <f>K7+O7+S7+W7+AA7+AE7</f>
        <v>58.7</v>
      </c>
      <c r="AG7" s="5"/>
    </row>
    <row r="8" spans="1:35" x14ac:dyDescent="0.35">
      <c r="A8" s="13">
        <v>2</v>
      </c>
      <c r="B8" s="17">
        <v>393352</v>
      </c>
      <c r="C8" s="17">
        <v>7822</v>
      </c>
      <c r="D8" s="17" t="s">
        <v>45</v>
      </c>
      <c r="E8" s="17">
        <v>2013</v>
      </c>
      <c r="F8" s="17" t="s">
        <v>23</v>
      </c>
      <c r="G8" s="17" t="s">
        <v>28</v>
      </c>
      <c r="H8" s="18">
        <v>3</v>
      </c>
      <c r="I8" s="18">
        <v>8</v>
      </c>
      <c r="J8" s="18">
        <v>0</v>
      </c>
      <c r="K8" s="19">
        <f>H8+I8-J8</f>
        <v>11</v>
      </c>
      <c r="L8" s="18">
        <v>1.6</v>
      </c>
      <c r="M8" s="18">
        <v>7</v>
      </c>
      <c r="N8" s="18">
        <v>0</v>
      </c>
      <c r="O8" s="19">
        <f>L8+M8-N8</f>
        <v>8.6</v>
      </c>
      <c r="P8" s="18">
        <v>3</v>
      </c>
      <c r="Q8" s="18">
        <v>8.75</v>
      </c>
      <c r="R8" s="18">
        <v>0</v>
      </c>
      <c r="S8" s="19">
        <f>P8+Q8-R8</f>
        <v>11.75</v>
      </c>
      <c r="T8" s="18">
        <v>1.6</v>
      </c>
      <c r="U8" s="18">
        <v>9.5500000000000007</v>
      </c>
      <c r="V8" s="18">
        <v>0</v>
      </c>
      <c r="W8" s="19">
        <f>T8+U8-V8</f>
        <v>11.15</v>
      </c>
      <c r="X8" s="18">
        <v>2</v>
      </c>
      <c r="Y8" s="18">
        <v>7.2</v>
      </c>
      <c r="Z8" s="18">
        <v>0</v>
      </c>
      <c r="AA8" s="19">
        <f>X8+Y8-Z8</f>
        <v>9.1999999999999993</v>
      </c>
      <c r="AB8" s="18">
        <v>0.6</v>
      </c>
      <c r="AC8" s="18">
        <v>7.5</v>
      </c>
      <c r="AD8" s="18">
        <v>2</v>
      </c>
      <c r="AE8" s="19">
        <f>AB8+AC8-AD8</f>
        <v>6.1</v>
      </c>
      <c r="AF8" s="20">
        <f>K8+O8+S8+W8+AA8+AE8</f>
        <v>57.800000000000004</v>
      </c>
      <c r="AG8" s="5"/>
    </row>
    <row r="9" spans="1:35" x14ac:dyDescent="0.35">
      <c r="A9" s="13">
        <v>1</v>
      </c>
      <c r="B9">
        <v>863202</v>
      </c>
      <c r="C9">
        <v>4140</v>
      </c>
      <c r="D9" t="s">
        <v>71</v>
      </c>
      <c r="E9">
        <v>2013</v>
      </c>
      <c r="F9" t="s">
        <v>33</v>
      </c>
      <c r="G9" t="s">
        <v>34</v>
      </c>
      <c r="H9" s="18">
        <v>2.4</v>
      </c>
      <c r="I9" s="18">
        <v>8.6</v>
      </c>
      <c r="J9" s="18">
        <v>0</v>
      </c>
      <c r="K9" s="19">
        <f>H9+I9-J9</f>
        <v>11</v>
      </c>
      <c r="L9" s="18">
        <v>0</v>
      </c>
      <c r="M9" s="18">
        <v>7.3</v>
      </c>
      <c r="N9" s="18">
        <v>0</v>
      </c>
      <c r="O9" s="19">
        <f>L9+M9-N9</f>
        <v>7.3</v>
      </c>
      <c r="P9" s="18">
        <v>1.2</v>
      </c>
      <c r="Q9" s="18">
        <v>8.1</v>
      </c>
      <c r="R9" s="18">
        <v>0</v>
      </c>
      <c r="S9" s="19">
        <f>P9+Q9-R9</f>
        <v>9.2999999999999989</v>
      </c>
      <c r="T9" s="18">
        <v>1.6</v>
      </c>
      <c r="U9" s="18">
        <v>8.6</v>
      </c>
      <c r="V9" s="18">
        <v>0</v>
      </c>
      <c r="W9" s="19">
        <f>T9+U9-V9</f>
        <v>10.199999999999999</v>
      </c>
      <c r="X9" s="18">
        <v>1</v>
      </c>
      <c r="Y9" s="18">
        <v>8.1999999999999993</v>
      </c>
      <c r="Z9" s="18">
        <v>0</v>
      </c>
      <c r="AA9" s="19">
        <f>X9+Y9-Z9</f>
        <v>9.1999999999999993</v>
      </c>
      <c r="AB9" s="18">
        <v>0.6</v>
      </c>
      <c r="AC9" s="18">
        <v>8</v>
      </c>
      <c r="AD9" s="18">
        <v>0</v>
      </c>
      <c r="AE9" s="19">
        <f>AB9+AC9-AD9</f>
        <v>8.6</v>
      </c>
      <c r="AF9" s="20">
        <f>K9+O9+S9+W9+AA9+AE9</f>
        <v>55.6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6"/>
  <sheetViews>
    <sheetView workbookViewId="0">
      <selection activeCell="A6" sqref="A6:AL6"/>
    </sheetView>
  </sheetViews>
  <sheetFormatPr defaultRowHeight="14.5" x14ac:dyDescent="0.35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3" width="8" customWidth="1"/>
    <col min="24" max="26" width="7" customWidth="1"/>
    <col min="27" max="27" width="8" customWidth="1"/>
    <col min="28" max="30" width="7" customWidth="1"/>
    <col min="31" max="32" width="8" customWidth="1"/>
    <col min="33" max="33" width="30" customWidth="1"/>
    <col min="34" max="34" width="8" customWidth="1"/>
    <col min="35" max="35" width="20" customWidth="1"/>
    <col min="36" max="36" width="8" customWidth="1"/>
    <col min="37" max="37" width="30" customWidth="1"/>
  </cols>
  <sheetData>
    <row r="1" spans="1:38" ht="18.5" x14ac:dyDescent="0.45">
      <c r="D1" t="s">
        <v>0</v>
      </c>
      <c r="E1" s="1"/>
    </row>
    <row r="2" spans="1:38" ht="18.5" x14ac:dyDescent="0.45">
      <c r="D2" t="s">
        <v>1</v>
      </c>
      <c r="E2" s="1"/>
    </row>
    <row r="3" spans="1:38" ht="18.5" x14ac:dyDescent="0.45">
      <c r="D3" t="s">
        <v>47</v>
      </c>
      <c r="E3" s="1"/>
    </row>
    <row r="6" spans="1:38" x14ac:dyDescent="0.35">
      <c r="A6" s="2" t="s">
        <v>4</v>
      </c>
      <c r="B6" s="2" t="s">
        <v>37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3</v>
      </c>
      <c r="K6" s="2" t="s">
        <v>13</v>
      </c>
      <c r="L6" s="2" t="s">
        <v>11</v>
      </c>
      <c r="M6" s="2" t="s">
        <v>12</v>
      </c>
      <c r="N6" s="2" t="s">
        <v>3</v>
      </c>
      <c r="O6" s="2" t="s">
        <v>14</v>
      </c>
      <c r="P6" s="2" t="s">
        <v>11</v>
      </c>
      <c r="Q6" s="2" t="s">
        <v>12</v>
      </c>
      <c r="R6" s="2" t="s">
        <v>3</v>
      </c>
      <c r="S6" s="2" t="s">
        <v>15</v>
      </c>
      <c r="T6" s="2" t="s">
        <v>11</v>
      </c>
      <c r="U6" s="2" t="s">
        <v>12</v>
      </c>
      <c r="V6" s="2" t="s">
        <v>3</v>
      </c>
      <c r="W6" s="2" t="s">
        <v>16</v>
      </c>
      <c r="X6" s="2" t="s">
        <v>11</v>
      </c>
      <c r="Y6" s="2" t="s">
        <v>12</v>
      </c>
      <c r="Z6" s="2" t="s">
        <v>3</v>
      </c>
      <c r="AA6" s="2" t="s">
        <v>17</v>
      </c>
      <c r="AB6" s="2" t="s">
        <v>11</v>
      </c>
      <c r="AC6" s="2" t="s">
        <v>12</v>
      </c>
      <c r="AD6" s="2" t="s">
        <v>3</v>
      </c>
      <c r="AE6" s="2" t="s">
        <v>18</v>
      </c>
      <c r="AF6" s="2" t="s">
        <v>19</v>
      </c>
      <c r="AG6" s="2" t="s">
        <v>20</v>
      </c>
      <c r="AH6" s="2" t="s">
        <v>38</v>
      </c>
      <c r="AI6" s="2" t="s">
        <v>39</v>
      </c>
      <c r="AJ6" s="2" t="s">
        <v>40</v>
      </c>
      <c r="AK6" s="2" t="s">
        <v>21</v>
      </c>
      <c r="AL6" s="2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AI7"/>
  <sheetViews>
    <sheetView topLeftCell="J1" workbookViewId="0">
      <selection activeCell="I8" sqref="I8"/>
    </sheetView>
  </sheetViews>
  <sheetFormatPr defaultRowHeight="14.5" x14ac:dyDescent="0.35"/>
  <cols>
    <col min="1" max="1" width="8.1796875" customWidth="1"/>
    <col min="2" max="2" width="7.7265625" customWidth="1"/>
    <col min="3" max="3" width="8.1796875" customWidth="1"/>
    <col min="4" max="4" width="14.453125" customWidth="1"/>
    <col min="5" max="5" width="8" customWidth="1"/>
    <col min="6" max="6" width="20.54296875" customWidth="1"/>
    <col min="7" max="7" width="9.5429687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3" width="8" customWidth="1"/>
    <col min="24" max="26" width="7" customWidth="1"/>
    <col min="27" max="27" width="8" customWidth="1"/>
    <col min="28" max="30" width="7" customWidth="1"/>
    <col min="31" max="32" width="8" customWidth="1"/>
    <col min="33" max="34" width="30" customWidth="1"/>
    <col min="35" max="35" width="15" customWidth="1"/>
  </cols>
  <sheetData>
    <row r="1" spans="1:35" ht="18.5" x14ac:dyDescent="0.45">
      <c r="D1" t="s">
        <v>0</v>
      </c>
      <c r="E1" s="1"/>
    </row>
    <row r="2" spans="1:35" ht="18.5" x14ac:dyDescent="0.45">
      <c r="D2" t="s">
        <v>1</v>
      </c>
      <c r="E2" s="1"/>
    </row>
    <row r="3" spans="1:35" ht="18.5" x14ac:dyDescent="0.45">
      <c r="D3" t="s">
        <v>48</v>
      </c>
      <c r="E3" s="1"/>
    </row>
    <row r="6" spans="1:35" x14ac:dyDescent="0.35">
      <c r="A6" s="6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6" t="s">
        <v>12</v>
      </c>
      <c r="J6" s="6" t="s">
        <v>3</v>
      </c>
      <c r="K6" s="9" t="s">
        <v>13</v>
      </c>
      <c r="L6" s="6" t="s">
        <v>11</v>
      </c>
      <c r="M6" s="6" t="s">
        <v>12</v>
      </c>
      <c r="N6" s="6" t="s">
        <v>3</v>
      </c>
      <c r="O6" s="9" t="s">
        <v>14</v>
      </c>
      <c r="P6" s="6" t="s">
        <v>11</v>
      </c>
      <c r="Q6" s="6" t="s">
        <v>12</v>
      </c>
      <c r="R6" s="6" t="s">
        <v>3</v>
      </c>
      <c r="S6" s="9" t="s">
        <v>15</v>
      </c>
      <c r="T6" s="6" t="s">
        <v>11</v>
      </c>
      <c r="U6" s="6" t="s">
        <v>12</v>
      </c>
      <c r="V6" s="6" t="s">
        <v>3</v>
      </c>
      <c r="W6" s="9" t="s">
        <v>16</v>
      </c>
      <c r="X6" s="6" t="s">
        <v>11</v>
      </c>
      <c r="Y6" s="6" t="s">
        <v>12</v>
      </c>
      <c r="Z6" s="6" t="s">
        <v>3</v>
      </c>
      <c r="AA6" s="9" t="s">
        <v>17</v>
      </c>
      <c r="AB6" s="6" t="s">
        <v>11</v>
      </c>
      <c r="AC6" s="6" t="s">
        <v>12</v>
      </c>
      <c r="AD6" s="6" t="s">
        <v>3</v>
      </c>
      <c r="AE6" s="9" t="s">
        <v>18</v>
      </c>
      <c r="AF6" s="7" t="s">
        <v>19</v>
      </c>
      <c r="AG6" s="2" t="s">
        <v>20</v>
      </c>
      <c r="AH6" s="2" t="s">
        <v>21</v>
      </c>
      <c r="AI6" s="2"/>
    </row>
    <row r="7" spans="1:35" x14ac:dyDescent="0.35">
      <c r="A7" s="13">
        <v>1</v>
      </c>
      <c r="B7">
        <v>149100</v>
      </c>
      <c r="C7">
        <v>7822</v>
      </c>
      <c r="D7" t="s">
        <v>49</v>
      </c>
      <c r="E7">
        <v>2011</v>
      </c>
      <c r="F7" t="s">
        <v>23</v>
      </c>
      <c r="G7" t="s">
        <v>28</v>
      </c>
      <c r="H7" s="4">
        <v>3.3</v>
      </c>
      <c r="I7" s="4">
        <v>8.5</v>
      </c>
      <c r="J7" s="4">
        <v>0</v>
      </c>
      <c r="K7" s="10">
        <f>H7+I7-J7</f>
        <v>11.8</v>
      </c>
      <c r="L7" s="4">
        <v>2.5</v>
      </c>
      <c r="M7" s="4">
        <v>7.5</v>
      </c>
      <c r="N7" s="4">
        <v>0</v>
      </c>
      <c r="O7" s="10">
        <f>L7+M7-N7</f>
        <v>10</v>
      </c>
      <c r="P7" s="4">
        <v>1.6</v>
      </c>
      <c r="Q7" s="4">
        <v>8.6999999999999993</v>
      </c>
      <c r="R7" s="4">
        <v>0</v>
      </c>
      <c r="S7" s="10">
        <f>P7+Q7-R7</f>
        <v>10.299999999999999</v>
      </c>
      <c r="T7" s="4">
        <v>1.6</v>
      </c>
      <c r="U7" s="4">
        <v>9.8000000000000007</v>
      </c>
      <c r="V7" s="4">
        <v>0</v>
      </c>
      <c r="W7" s="10">
        <f>T7+U7-V7</f>
        <v>11.4</v>
      </c>
      <c r="X7" s="4">
        <v>2.2999999999999998</v>
      </c>
      <c r="Y7" s="4">
        <v>8.1</v>
      </c>
      <c r="Z7" s="4">
        <v>0</v>
      </c>
      <c r="AA7" s="10">
        <f>X7+Y7-Z7</f>
        <v>10.399999999999999</v>
      </c>
      <c r="AB7" s="4">
        <v>0.8</v>
      </c>
      <c r="AC7" s="4">
        <v>8.4</v>
      </c>
      <c r="AD7" s="4">
        <v>1.5</v>
      </c>
      <c r="AE7" s="10">
        <f>AB7+AC7-AD7</f>
        <v>7.7000000000000011</v>
      </c>
      <c r="AF7" s="8">
        <f>K7+O7+S7+W7+AA7+AE7</f>
        <v>61.6</v>
      </c>
      <c r="AG7" s="5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6"/>
  <sheetViews>
    <sheetView workbookViewId="0">
      <selection activeCell="A6" sqref="A6:AL6"/>
    </sheetView>
  </sheetViews>
  <sheetFormatPr defaultRowHeight="14.5" x14ac:dyDescent="0.35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3" width="8" customWidth="1"/>
    <col min="24" max="26" width="7" customWidth="1"/>
    <col min="27" max="27" width="8" customWidth="1"/>
    <col min="28" max="30" width="7" customWidth="1"/>
    <col min="31" max="32" width="8" customWidth="1"/>
    <col min="33" max="33" width="30" customWidth="1"/>
    <col min="34" max="34" width="8" customWidth="1"/>
    <col min="35" max="35" width="20" customWidth="1"/>
    <col min="36" max="36" width="8" customWidth="1"/>
    <col min="37" max="37" width="30" customWidth="1"/>
  </cols>
  <sheetData>
    <row r="1" spans="1:38" ht="18.5" x14ac:dyDescent="0.45">
      <c r="D1" t="s">
        <v>0</v>
      </c>
      <c r="E1" s="1"/>
    </row>
    <row r="2" spans="1:38" ht="18.5" x14ac:dyDescent="0.45">
      <c r="D2" t="s">
        <v>1</v>
      </c>
      <c r="E2" s="1"/>
    </row>
    <row r="3" spans="1:38" ht="18.5" x14ac:dyDescent="0.45">
      <c r="D3" t="s">
        <v>50</v>
      </c>
      <c r="E3" s="1"/>
    </row>
    <row r="6" spans="1:38" x14ac:dyDescent="0.35">
      <c r="A6" s="2" t="s">
        <v>4</v>
      </c>
      <c r="B6" s="2" t="s">
        <v>37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3</v>
      </c>
      <c r="K6" s="2" t="s">
        <v>13</v>
      </c>
      <c r="L6" s="2" t="s">
        <v>11</v>
      </c>
      <c r="M6" s="2" t="s">
        <v>12</v>
      </c>
      <c r="N6" s="2" t="s">
        <v>3</v>
      </c>
      <c r="O6" s="2" t="s">
        <v>14</v>
      </c>
      <c r="P6" s="2" t="s">
        <v>11</v>
      </c>
      <c r="Q6" s="2" t="s">
        <v>12</v>
      </c>
      <c r="R6" s="2" t="s">
        <v>3</v>
      </c>
      <c r="S6" s="2" t="s">
        <v>15</v>
      </c>
      <c r="T6" s="2" t="s">
        <v>11</v>
      </c>
      <c r="U6" s="2" t="s">
        <v>12</v>
      </c>
      <c r="V6" s="2" t="s">
        <v>3</v>
      </c>
      <c r="W6" s="2" t="s">
        <v>16</v>
      </c>
      <c r="X6" s="2" t="s">
        <v>11</v>
      </c>
      <c r="Y6" s="2" t="s">
        <v>12</v>
      </c>
      <c r="Z6" s="2" t="s">
        <v>3</v>
      </c>
      <c r="AA6" s="2" t="s">
        <v>17</v>
      </c>
      <c r="AB6" s="2" t="s">
        <v>11</v>
      </c>
      <c r="AC6" s="2" t="s">
        <v>12</v>
      </c>
      <c r="AD6" s="2" t="s">
        <v>3</v>
      </c>
      <c r="AE6" s="2" t="s">
        <v>18</v>
      </c>
      <c r="AF6" s="2" t="s">
        <v>19</v>
      </c>
      <c r="AG6" s="2" t="s">
        <v>20</v>
      </c>
      <c r="AH6" s="2" t="s">
        <v>38</v>
      </c>
      <c r="AI6" s="2" t="s">
        <v>39</v>
      </c>
      <c r="AJ6" s="2" t="s">
        <v>40</v>
      </c>
      <c r="AK6" s="2" t="s">
        <v>21</v>
      </c>
      <c r="AL6" s="2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AI12"/>
  <sheetViews>
    <sheetView workbookViewId="0">
      <selection activeCell="I17" sqref="I17"/>
    </sheetView>
  </sheetViews>
  <sheetFormatPr defaultRowHeight="14.5" x14ac:dyDescent="0.35"/>
  <cols>
    <col min="1" max="1" width="6.54296875" customWidth="1"/>
    <col min="2" max="2" width="8.81640625" customWidth="1"/>
    <col min="3" max="3" width="7.7265625" customWidth="1"/>
    <col min="4" max="4" width="17.54296875" customWidth="1"/>
    <col min="5" max="5" width="8" customWidth="1"/>
    <col min="6" max="6" width="13.54296875" customWidth="1"/>
    <col min="7" max="7" width="8.179687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3" width="8" customWidth="1"/>
    <col min="24" max="26" width="7" customWidth="1"/>
    <col min="27" max="27" width="8" customWidth="1"/>
    <col min="28" max="30" width="7" customWidth="1"/>
    <col min="31" max="32" width="8" customWidth="1"/>
    <col min="33" max="34" width="30" customWidth="1"/>
    <col min="35" max="35" width="15" customWidth="1"/>
  </cols>
  <sheetData>
    <row r="1" spans="1:35" ht="18.5" x14ac:dyDescent="0.45">
      <c r="D1" t="s">
        <v>0</v>
      </c>
      <c r="E1" s="1"/>
    </row>
    <row r="2" spans="1:35" ht="18.5" x14ac:dyDescent="0.45">
      <c r="D2" t="s">
        <v>1</v>
      </c>
      <c r="E2" s="1"/>
    </row>
    <row r="3" spans="1:35" ht="18.5" x14ac:dyDescent="0.45">
      <c r="D3" t="s">
        <v>51</v>
      </c>
      <c r="E3" s="1"/>
    </row>
    <row r="6" spans="1:35" x14ac:dyDescent="0.35">
      <c r="A6" s="6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6" t="s">
        <v>12</v>
      </c>
      <c r="J6" s="6" t="s">
        <v>3</v>
      </c>
      <c r="K6" s="9" t="s">
        <v>13</v>
      </c>
      <c r="L6" s="6" t="s">
        <v>11</v>
      </c>
      <c r="M6" s="6" t="s">
        <v>12</v>
      </c>
      <c r="N6" s="6" t="s">
        <v>3</v>
      </c>
      <c r="O6" s="9" t="s">
        <v>14</v>
      </c>
      <c r="P6" s="6" t="s">
        <v>11</v>
      </c>
      <c r="Q6" s="6" t="s">
        <v>12</v>
      </c>
      <c r="R6" s="6" t="s">
        <v>3</v>
      </c>
      <c r="S6" s="9" t="s">
        <v>15</v>
      </c>
      <c r="T6" s="6" t="s">
        <v>11</v>
      </c>
      <c r="U6" s="6" t="s">
        <v>12</v>
      </c>
      <c r="V6" s="6" t="s">
        <v>3</v>
      </c>
      <c r="W6" s="9" t="s">
        <v>16</v>
      </c>
      <c r="X6" s="6" t="s">
        <v>11</v>
      </c>
      <c r="Y6" s="6" t="s">
        <v>12</v>
      </c>
      <c r="Z6" s="6" t="s">
        <v>3</v>
      </c>
      <c r="AA6" s="9" t="s">
        <v>17</v>
      </c>
      <c r="AB6" s="6" t="s">
        <v>11</v>
      </c>
      <c r="AC6" s="6" t="s">
        <v>12</v>
      </c>
      <c r="AD6" s="6" t="s">
        <v>3</v>
      </c>
      <c r="AE6" s="9" t="s">
        <v>18</v>
      </c>
      <c r="AF6" s="7" t="s">
        <v>19</v>
      </c>
      <c r="AG6" s="2" t="s">
        <v>20</v>
      </c>
      <c r="AH6" s="2" t="s">
        <v>21</v>
      </c>
      <c r="AI6" s="2"/>
    </row>
    <row r="7" spans="1:35" x14ac:dyDescent="0.35">
      <c r="A7" s="13">
        <v>1</v>
      </c>
      <c r="B7">
        <v>392139</v>
      </c>
      <c r="C7">
        <v>1319</v>
      </c>
      <c r="D7" t="s">
        <v>52</v>
      </c>
      <c r="E7">
        <v>2007</v>
      </c>
      <c r="F7" t="s">
        <v>53</v>
      </c>
      <c r="G7" t="s">
        <v>54</v>
      </c>
      <c r="H7" s="4">
        <v>2.4</v>
      </c>
      <c r="I7" s="4">
        <v>8.8000000000000007</v>
      </c>
      <c r="J7" s="4">
        <v>0</v>
      </c>
      <c r="K7" s="10">
        <f>H7+I7-J7</f>
        <v>11.200000000000001</v>
      </c>
      <c r="L7" s="4">
        <v>2</v>
      </c>
      <c r="M7" s="4">
        <v>8.1</v>
      </c>
      <c r="N7" s="4">
        <v>0</v>
      </c>
      <c r="O7" s="10">
        <f>L7+M7-N7</f>
        <v>10.1</v>
      </c>
      <c r="P7" s="4">
        <v>1.6</v>
      </c>
      <c r="Q7" s="4">
        <v>8.6999999999999993</v>
      </c>
      <c r="R7" s="4">
        <v>0</v>
      </c>
      <c r="S7" s="10">
        <f>P7+Q7-R7</f>
        <v>10.299999999999999</v>
      </c>
      <c r="T7" s="4">
        <v>1.6</v>
      </c>
      <c r="U7" s="4">
        <v>9.3000000000000007</v>
      </c>
      <c r="V7" s="4">
        <v>0</v>
      </c>
      <c r="W7" s="10">
        <f>T7+U7-V7</f>
        <v>10.9</v>
      </c>
      <c r="X7" s="4">
        <v>2.2000000000000002</v>
      </c>
      <c r="Y7" s="4">
        <v>7.5</v>
      </c>
      <c r="Z7" s="4">
        <v>0</v>
      </c>
      <c r="AA7" s="10">
        <f>X7+Y7-Z7</f>
        <v>9.6999999999999993</v>
      </c>
      <c r="AB7" s="4">
        <v>1.6</v>
      </c>
      <c r="AC7" s="4">
        <v>8.1</v>
      </c>
      <c r="AD7" s="4">
        <v>0</v>
      </c>
      <c r="AE7" s="10">
        <f>AB7+AC7-AD7</f>
        <v>9.6999999999999993</v>
      </c>
      <c r="AF7" s="8">
        <f>K7+O7+S7+W7+AA7+AE7</f>
        <v>61.900000000000006</v>
      </c>
      <c r="AG7" s="5"/>
    </row>
    <row r="12" spans="1:35" x14ac:dyDescent="0.35">
      <c r="D12" s="13"/>
    </row>
  </sheetData>
  <sheetProtection formatCells="0" formatColumns="0" formatRows="0" insertColumns="0" insertRows="0" insertHyperlinks="0" deleteColumns="0" deleteRows="0" sort="0" autoFilter="0" pivotTables="0"/>
  <pageMargins left="0.11811023622047245" right="0.11811023622047245" top="0.74803149606299213" bottom="0.74803149606299213" header="0.31496062992125984" footer="0.31496062992125984"/>
  <pageSetup paperSize="9" scale="5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L6"/>
  <sheetViews>
    <sheetView workbookViewId="0">
      <selection activeCell="F20" sqref="F20"/>
    </sheetView>
  </sheetViews>
  <sheetFormatPr defaultRowHeight="14.5" x14ac:dyDescent="0.35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3" width="8" customWidth="1"/>
    <col min="24" max="26" width="7" customWidth="1"/>
    <col min="27" max="27" width="8" customWidth="1"/>
    <col min="28" max="30" width="7" customWidth="1"/>
    <col min="31" max="32" width="8" customWidth="1"/>
    <col min="33" max="33" width="30" customWidth="1"/>
    <col min="34" max="34" width="8" customWidth="1"/>
    <col min="35" max="35" width="20" customWidth="1"/>
    <col min="36" max="36" width="8" customWidth="1"/>
    <col min="37" max="37" width="30" customWidth="1"/>
  </cols>
  <sheetData>
    <row r="1" spans="1:38" ht="18.5" x14ac:dyDescent="0.45">
      <c r="D1" t="s">
        <v>0</v>
      </c>
      <c r="E1" s="1"/>
    </row>
    <row r="2" spans="1:38" ht="18.5" x14ac:dyDescent="0.45">
      <c r="D2" t="s">
        <v>1</v>
      </c>
      <c r="E2" s="1"/>
    </row>
    <row r="3" spans="1:38" ht="18.5" x14ac:dyDescent="0.45">
      <c r="D3" t="s">
        <v>55</v>
      </c>
      <c r="E3" s="1"/>
    </row>
    <row r="6" spans="1:38" x14ac:dyDescent="0.35">
      <c r="A6" s="2" t="s">
        <v>4</v>
      </c>
      <c r="B6" s="2" t="s">
        <v>37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3</v>
      </c>
      <c r="K6" s="2" t="s">
        <v>13</v>
      </c>
      <c r="L6" s="2" t="s">
        <v>11</v>
      </c>
      <c r="M6" s="2" t="s">
        <v>12</v>
      </c>
      <c r="N6" s="2" t="s">
        <v>3</v>
      </c>
      <c r="O6" s="2" t="s">
        <v>14</v>
      </c>
      <c r="P6" s="2" t="s">
        <v>11</v>
      </c>
      <c r="Q6" s="2" t="s">
        <v>12</v>
      </c>
      <c r="R6" s="2" t="s">
        <v>3</v>
      </c>
      <c r="S6" s="2" t="s">
        <v>15</v>
      </c>
      <c r="T6" s="2" t="s">
        <v>11</v>
      </c>
      <c r="U6" s="2" t="s">
        <v>12</v>
      </c>
      <c r="V6" s="2" t="s">
        <v>3</v>
      </c>
      <c r="W6" s="2" t="s">
        <v>16</v>
      </c>
      <c r="X6" s="2" t="s">
        <v>11</v>
      </c>
      <c r="Y6" s="2" t="s">
        <v>12</v>
      </c>
      <c r="Z6" s="2" t="s">
        <v>3</v>
      </c>
      <c r="AA6" s="2" t="s">
        <v>17</v>
      </c>
      <c r="AB6" s="2" t="s">
        <v>11</v>
      </c>
      <c r="AC6" s="2" t="s">
        <v>12</v>
      </c>
      <c r="AD6" s="2" t="s">
        <v>3</v>
      </c>
      <c r="AE6" s="2" t="s">
        <v>18</v>
      </c>
      <c r="AF6" s="2" t="s">
        <v>19</v>
      </c>
      <c r="AG6" s="2" t="s">
        <v>20</v>
      </c>
      <c r="AH6" s="2" t="s">
        <v>38</v>
      </c>
      <c r="AI6" s="2" t="s">
        <v>39</v>
      </c>
      <c r="AJ6" s="2" t="s">
        <v>40</v>
      </c>
      <c r="AK6" s="2" t="s">
        <v>21</v>
      </c>
      <c r="AL6" s="2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AI11"/>
  <sheetViews>
    <sheetView topLeftCell="J1" workbookViewId="0">
      <selection activeCell="AD17" sqref="AD17"/>
    </sheetView>
  </sheetViews>
  <sheetFormatPr defaultRowHeight="14.5" x14ac:dyDescent="0.35"/>
  <cols>
    <col min="1" max="1" width="7.54296875" customWidth="1"/>
    <col min="2" max="2" width="10" customWidth="1"/>
    <col min="3" max="3" width="7.81640625" customWidth="1"/>
    <col min="4" max="4" width="18.453125" customWidth="1"/>
    <col min="5" max="5" width="8" customWidth="1"/>
    <col min="6" max="6" width="19" customWidth="1"/>
    <col min="7" max="7" width="10.54296875" customWidth="1"/>
    <col min="8" max="10" width="7" customWidth="1"/>
    <col min="11" max="11" width="8" customWidth="1"/>
    <col min="12" max="12" width="0.453125" customWidth="1"/>
    <col min="13" max="14" width="7" hidden="1" customWidth="1"/>
    <col min="15" max="15" width="8" hidden="1" customWidth="1"/>
    <col min="16" max="18" width="7" customWidth="1"/>
    <col min="19" max="19" width="8" customWidth="1"/>
    <col min="20" max="22" width="7" customWidth="1"/>
    <col min="23" max="23" width="8" customWidth="1"/>
    <col min="24" max="24" width="0.453125" customWidth="1"/>
    <col min="25" max="26" width="7" hidden="1" customWidth="1"/>
    <col min="27" max="27" width="8" hidden="1" customWidth="1"/>
    <col min="28" max="30" width="7" customWidth="1"/>
    <col min="31" max="32" width="8" customWidth="1"/>
    <col min="33" max="34" width="30" customWidth="1"/>
    <col min="35" max="35" width="15" customWidth="1"/>
  </cols>
  <sheetData>
    <row r="1" spans="1:35" ht="18.5" x14ac:dyDescent="0.45">
      <c r="D1" t="s">
        <v>0</v>
      </c>
      <c r="E1" s="1"/>
    </row>
    <row r="2" spans="1:35" ht="18.5" x14ac:dyDescent="0.45">
      <c r="D2" t="s">
        <v>1</v>
      </c>
      <c r="E2" s="1"/>
    </row>
    <row r="3" spans="1:35" ht="18.5" x14ac:dyDescent="0.45">
      <c r="D3" t="s">
        <v>56</v>
      </c>
      <c r="E3" s="1"/>
    </row>
    <row r="6" spans="1:35" x14ac:dyDescent="0.35">
      <c r="A6" s="6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6" t="s">
        <v>12</v>
      </c>
      <c r="J6" s="6" t="s">
        <v>3</v>
      </c>
      <c r="K6" s="9" t="s">
        <v>13</v>
      </c>
      <c r="L6" s="6" t="s">
        <v>11</v>
      </c>
      <c r="M6" s="6" t="s">
        <v>12</v>
      </c>
      <c r="N6" s="6" t="s">
        <v>3</v>
      </c>
      <c r="O6" s="6" t="s">
        <v>14</v>
      </c>
      <c r="P6" s="6" t="s">
        <v>11</v>
      </c>
      <c r="Q6" s="6" t="s">
        <v>12</v>
      </c>
      <c r="R6" s="6" t="s">
        <v>3</v>
      </c>
      <c r="S6" s="9" t="s">
        <v>15</v>
      </c>
      <c r="T6" s="6" t="s">
        <v>11</v>
      </c>
      <c r="U6" s="6" t="s">
        <v>12</v>
      </c>
      <c r="V6" s="6" t="s">
        <v>3</v>
      </c>
      <c r="W6" s="9" t="s">
        <v>16</v>
      </c>
      <c r="X6" s="6" t="s">
        <v>11</v>
      </c>
      <c r="Y6" s="6" t="s">
        <v>12</v>
      </c>
      <c r="Z6" s="6" t="s">
        <v>3</v>
      </c>
      <c r="AA6" s="6" t="s">
        <v>17</v>
      </c>
      <c r="AB6" s="6" t="s">
        <v>11</v>
      </c>
      <c r="AC6" s="6" t="s">
        <v>12</v>
      </c>
      <c r="AD6" s="6" t="s">
        <v>3</v>
      </c>
      <c r="AE6" s="9" t="s">
        <v>18</v>
      </c>
      <c r="AF6" s="7" t="s">
        <v>19</v>
      </c>
      <c r="AG6" s="2" t="s">
        <v>20</v>
      </c>
      <c r="AH6" s="2" t="s">
        <v>21</v>
      </c>
      <c r="AI6" s="2"/>
    </row>
    <row r="7" spans="1:35" x14ac:dyDescent="0.35">
      <c r="A7" s="13">
        <v>1</v>
      </c>
      <c r="B7">
        <v>973919</v>
      </c>
      <c r="C7">
        <v>7822</v>
      </c>
      <c r="D7" t="s">
        <v>57</v>
      </c>
      <c r="E7">
        <v>2017</v>
      </c>
      <c r="F7" t="s">
        <v>23</v>
      </c>
      <c r="G7" t="s">
        <v>24</v>
      </c>
      <c r="H7" s="4">
        <v>1.1000000000000001</v>
      </c>
      <c r="I7" s="4">
        <v>8.5</v>
      </c>
      <c r="J7" s="4">
        <v>0</v>
      </c>
      <c r="K7" s="10">
        <f>H7+I7-J7</f>
        <v>9.6</v>
      </c>
      <c r="L7" s="4">
        <v>0</v>
      </c>
      <c r="M7" s="4">
        <v>0</v>
      </c>
      <c r="N7" s="4">
        <v>0</v>
      </c>
      <c r="O7" s="5">
        <f>L7+M7-N7</f>
        <v>0</v>
      </c>
      <c r="P7" s="4">
        <v>0</v>
      </c>
      <c r="Q7" s="4">
        <v>8.5</v>
      </c>
      <c r="R7" s="4">
        <v>0</v>
      </c>
      <c r="S7" s="10">
        <f>P7+Q7-R7</f>
        <v>8.5</v>
      </c>
      <c r="T7" s="4">
        <v>0</v>
      </c>
      <c r="U7" s="4">
        <v>8.6999999999999993</v>
      </c>
      <c r="V7" s="4">
        <v>0</v>
      </c>
      <c r="W7" s="10">
        <f>T7+U7-V7</f>
        <v>8.6999999999999993</v>
      </c>
      <c r="X7" s="4">
        <v>0</v>
      </c>
      <c r="Y7" s="4">
        <v>0</v>
      </c>
      <c r="Z7" s="4">
        <v>0</v>
      </c>
      <c r="AA7" s="5">
        <f>X7+Y7-Z7</f>
        <v>0</v>
      </c>
      <c r="AB7" s="4">
        <v>0</v>
      </c>
      <c r="AC7" s="4">
        <v>8.6</v>
      </c>
      <c r="AD7" s="4">
        <v>0.5</v>
      </c>
      <c r="AE7" s="10">
        <f>AB7+AC7-AD7</f>
        <v>8.1</v>
      </c>
      <c r="AF7" s="8">
        <f>K7+O7+S7+W7+AA7+AE7</f>
        <v>34.9</v>
      </c>
      <c r="AG7" s="5"/>
    </row>
    <row r="8" spans="1:35" x14ac:dyDescent="0.35">
      <c r="A8" s="13">
        <v>2</v>
      </c>
      <c r="C8">
        <v>7822</v>
      </c>
      <c r="D8" t="s">
        <v>58</v>
      </c>
      <c r="E8">
        <v>2018</v>
      </c>
      <c r="F8" t="s">
        <v>23</v>
      </c>
      <c r="G8" t="s">
        <v>24</v>
      </c>
      <c r="H8" s="4">
        <v>1.1000000000000001</v>
      </c>
      <c r="I8" s="4">
        <v>8.6999999999999993</v>
      </c>
      <c r="J8" s="4">
        <v>0</v>
      </c>
      <c r="K8" s="10">
        <f>H8+I8-J8</f>
        <v>9.7999999999999989</v>
      </c>
      <c r="L8" s="4">
        <v>0</v>
      </c>
      <c r="M8" s="4">
        <v>0</v>
      </c>
      <c r="N8" s="4">
        <v>0</v>
      </c>
      <c r="O8" s="5">
        <f>L8+M8-N8</f>
        <v>0</v>
      </c>
      <c r="P8" s="4">
        <v>0</v>
      </c>
      <c r="Q8" s="4">
        <v>8</v>
      </c>
      <c r="R8" s="4">
        <v>0</v>
      </c>
      <c r="S8" s="10">
        <f>P8+Q8-R8</f>
        <v>8</v>
      </c>
      <c r="T8" s="4">
        <v>0</v>
      </c>
      <c r="U8" s="4">
        <v>8.5</v>
      </c>
      <c r="V8" s="4">
        <v>0</v>
      </c>
      <c r="W8" s="10">
        <f>T8+U8-V8</f>
        <v>8.5</v>
      </c>
      <c r="X8" s="4">
        <v>0</v>
      </c>
      <c r="Y8" s="4">
        <v>0</v>
      </c>
      <c r="Z8" s="4">
        <v>0</v>
      </c>
      <c r="AA8" s="5">
        <f>X8+Y8-Z8</f>
        <v>0</v>
      </c>
      <c r="AB8" s="4">
        <v>0</v>
      </c>
      <c r="AC8" s="4">
        <v>8.8000000000000007</v>
      </c>
      <c r="AD8" s="4">
        <v>1</v>
      </c>
      <c r="AE8" s="10">
        <f>AB8+AC8-AD8</f>
        <v>7.8000000000000007</v>
      </c>
      <c r="AF8" s="8">
        <f>K8+O8+S8+W8+AA8+AE8</f>
        <v>34.099999999999994</v>
      </c>
      <c r="AG8" s="5"/>
    </row>
    <row r="9" spans="1:35" x14ac:dyDescent="0.35">
      <c r="A9" s="13">
        <v>3</v>
      </c>
      <c r="B9">
        <v>462384</v>
      </c>
      <c r="C9">
        <v>1319</v>
      </c>
      <c r="D9" t="s">
        <v>59</v>
      </c>
      <c r="E9">
        <v>2017</v>
      </c>
      <c r="F9" t="s">
        <v>53</v>
      </c>
      <c r="G9" t="s">
        <v>54</v>
      </c>
      <c r="H9" s="4">
        <v>-1</v>
      </c>
      <c r="I9" s="4">
        <v>8.8000000000000007</v>
      </c>
      <c r="J9" s="4">
        <v>0</v>
      </c>
      <c r="K9" s="10">
        <f>H9+I9-J9</f>
        <v>7.8000000000000007</v>
      </c>
      <c r="L9" s="4">
        <v>0</v>
      </c>
      <c r="M9" s="4">
        <v>0</v>
      </c>
      <c r="N9" s="4">
        <v>0</v>
      </c>
      <c r="O9" s="5">
        <f>L9+M9-N9</f>
        <v>0</v>
      </c>
      <c r="P9" s="4">
        <v>0</v>
      </c>
      <c r="Q9" s="4">
        <v>7.8</v>
      </c>
      <c r="R9" s="4">
        <v>0</v>
      </c>
      <c r="S9" s="10">
        <f>P9+Q9-R9</f>
        <v>7.8</v>
      </c>
      <c r="T9" s="4">
        <v>0.5</v>
      </c>
      <c r="U9" s="4">
        <v>8.4</v>
      </c>
      <c r="V9" s="4">
        <v>0</v>
      </c>
      <c r="W9" s="10">
        <f>T9+U9-V9</f>
        <v>8.9</v>
      </c>
      <c r="X9" s="4">
        <v>0</v>
      </c>
      <c r="Y9" s="4">
        <v>0</v>
      </c>
      <c r="Z9" s="4">
        <v>0</v>
      </c>
      <c r="AA9" s="5">
        <f>X9+Y9-Z9</f>
        <v>0</v>
      </c>
      <c r="AB9" s="4">
        <v>0</v>
      </c>
      <c r="AC9" s="4">
        <v>8.5</v>
      </c>
      <c r="AD9" s="4">
        <v>1</v>
      </c>
      <c r="AE9" s="10">
        <f>AB9+AC9-AD9</f>
        <v>7.5</v>
      </c>
      <c r="AF9" s="8">
        <f>K9+O9+S9+W9+AA9+AE9</f>
        <v>32</v>
      </c>
      <c r="AG9" s="5"/>
    </row>
    <row r="10" spans="1:35" x14ac:dyDescent="0.35">
      <c r="A10" s="13">
        <v>4</v>
      </c>
      <c r="C10">
        <v>1319</v>
      </c>
      <c r="D10" t="s">
        <v>60</v>
      </c>
      <c r="E10">
        <v>2018</v>
      </c>
      <c r="F10" t="s">
        <v>53</v>
      </c>
      <c r="H10" s="4">
        <v>-0.5</v>
      </c>
      <c r="I10" s="4">
        <v>8.6</v>
      </c>
      <c r="J10" s="4">
        <v>0</v>
      </c>
      <c r="K10" s="10">
        <f>H10+I10-J10</f>
        <v>8.1</v>
      </c>
      <c r="L10" s="4">
        <v>0</v>
      </c>
      <c r="M10" s="4">
        <v>0</v>
      </c>
      <c r="N10" s="4">
        <v>0</v>
      </c>
      <c r="O10" s="5">
        <f>L10+M10-N10</f>
        <v>0</v>
      </c>
      <c r="P10" s="4">
        <v>0</v>
      </c>
      <c r="Q10" s="4">
        <v>7.7</v>
      </c>
      <c r="R10" s="4">
        <v>0</v>
      </c>
      <c r="S10" s="10">
        <f>P10+Q10-R10</f>
        <v>7.7</v>
      </c>
      <c r="T10" s="4">
        <v>0</v>
      </c>
      <c r="U10" s="4">
        <v>8</v>
      </c>
      <c r="V10" s="4">
        <v>0</v>
      </c>
      <c r="W10" s="10">
        <f>T10+U10-V10</f>
        <v>8</v>
      </c>
      <c r="X10" s="4">
        <v>0</v>
      </c>
      <c r="Y10" s="4">
        <v>0</v>
      </c>
      <c r="Z10" s="4">
        <v>0</v>
      </c>
      <c r="AA10" s="5">
        <f>X10+Y10-Z10</f>
        <v>0</v>
      </c>
      <c r="AB10" s="4">
        <v>0</v>
      </c>
      <c r="AC10" s="4">
        <v>8.4</v>
      </c>
      <c r="AD10" s="4">
        <v>1</v>
      </c>
      <c r="AE10" s="10">
        <f>AB10+AC10-AD10</f>
        <v>7.4</v>
      </c>
      <c r="AF10" s="8">
        <f>K10+O10+S10+W10+AA10+AE10</f>
        <v>31.200000000000003</v>
      </c>
      <c r="AG10" s="5"/>
    </row>
    <row r="11" spans="1:35" x14ac:dyDescent="0.35">
      <c r="A11" s="13"/>
      <c r="AG11" s="5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7:AF10">
    <sortCondition descending="1" ref="AF7:AF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2</vt:i4>
      </vt:variant>
    </vt:vector>
  </HeadingPairs>
  <TitlesOfParts>
    <vt:vector size="14" baseType="lpstr">
      <vt:lpstr>7931_Nejmladsi zaci</vt:lpstr>
      <vt:lpstr>7938_Nejmladsi zaci druzstva</vt:lpstr>
      <vt:lpstr>7939_Mladsi zaci</vt:lpstr>
      <vt:lpstr>7940_Mladsi zaci druzstva</vt:lpstr>
      <vt:lpstr>7941_Starsi zaci</vt:lpstr>
      <vt:lpstr>7942_Starsi zaci druzstva</vt:lpstr>
      <vt:lpstr>7943_Dorostenci</vt:lpstr>
      <vt:lpstr>7944_Dorostenci druzstva</vt:lpstr>
      <vt:lpstr>7952_Adepti 2016</vt:lpstr>
      <vt:lpstr>7953_GTV - Gymlib</vt:lpstr>
      <vt:lpstr>rozhodci</vt:lpstr>
      <vt:lpstr>poznamky</vt:lpstr>
      <vt:lpstr>'7931_Nejmladsi zaci'!Oblast_tisku</vt:lpstr>
      <vt:lpstr>'7943_Dorostenci'!Oblast_tisku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GIS</dc:creator>
  <cp:keywords/>
  <dc:description/>
  <cp:lastModifiedBy>Monika</cp:lastModifiedBy>
  <cp:lastPrinted>2023-06-03T09:56:36Z</cp:lastPrinted>
  <dcterms:created xsi:type="dcterms:W3CDTF">2023-05-29T06:32:09Z</dcterms:created>
  <dcterms:modified xsi:type="dcterms:W3CDTF">2023-06-05T12:13:20Z</dcterms:modified>
  <cp:category/>
</cp:coreProperties>
</file>