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6"/>
  </bookViews>
  <sheets>
    <sheet name="VS0 A" sheetId="1" r:id="rId1"/>
    <sheet name="VS1 A " sheetId="2" r:id="rId2"/>
    <sheet name="VS2 A" sheetId="3" r:id="rId3"/>
    <sheet name="VS3 A " sheetId="4" r:id="rId4"/>
    <sheet name="VS0 B" sheetId="5" r:id="rId5"/>
    <sheet name="VS1 B" sheetId="6" r:id="rId6"/>
    <sheet name="VS4 B " sheetId="7" r:id="rId7"/>
    <sheet name="VS5 B" sheetId="8" r:id="rId8"/>
    <sheet name="VS6 B" sheetId="9" r:id="rId9"/>
    <sheet name="VS3 C" sheetId="10" r:id="rId10"/>
    <sheet name="VS4 C" sheetId="11" r:id="rId11"/>
    <sheet name="VS5 C " sheetId="12" r:id="rId12"/>
  </sheets>
  <definedNames/>
  <calcPr fullCalcOnLoad="1"/>
</workbook>
</file>

<file path=xl/sharedStrings.xml><?xml version="1.0" encoding="utf-8"?>
<sst xmlns="http://schemas.openxmlformats.org/spreadsheetml/2006/main" count="950" uniqueCount="233">
  <si>
    <t>Poř.</t>
  </si>
  <si>
    <t>Jméno</t>
  </si>
  <si>
    <t>Rok naroz.</t>
  </si>
  <si>
    <t>Oddíl</t>
  </si>
  <si>
    <t>PŘESKOK</t>
  </si>
  <si>
    <t>PROSTNÁ</t>
  </si>
  <si>
    <t>CELKEM</t>
  </si>
  <si>
    <t>D</t>
  </si>
  <si>
    <t>E</t>
  </si>
  <si>
    <t>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</si>
  <si>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</si>
  <si>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</si>
  <si>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</si>
  <si>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</si>
  <si>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</si>
  <si>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</si>
  <si>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</si>
  <si>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</si>
  <si>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</si>
  <si>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</si>
  <si>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</si>
  <si>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</si>
  <si>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</si>
  <si>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</si>
  <si>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</si>
  <si>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Příjmení</t>
  </si>
  <si>
    <t>Výsledná</t>
  </si>
  <si>
    <t>BRADLA</t>
  </si>
  <si>
    <t>KLADINA</t>
  </si>
  <si>
    <t>E1</t>
  </si>
  <si>
    <t>E2</t>
  </si>
  <si>
    <t>E3</t>
  </si>
  <si>
    <t>Kategorie VS0 A</t>
  </si>
  <si>
    <t>Kategorie VS1 A</t>
  </si>
  <si>
    <t>Kategorie VS2 A</t>
  </si>
  <si>
    <t>Kategorie VS0 B</t>
  </si>
  <si>
    <t>Kategorie VS1 B</t>
  </si>
  <si>
    <t>Kategorie VS4 B</t>
  </si>
  <si>
    <t>Kategorie VS4 C</t>
  </si>
  <si>
    <t>SP SÚ</t>
  </si>
  <si>
    <t>KOTALÍKOVÁ</t>
  </si>
  <si>
    <t>DIANA</t>
  </si>
  <si>
    <t>16.</t>
  </si>
  <si>
    <t>17.</t>
  </si>
  <si>
    <t>18.</t>
  </si>
  <si>
    <t>19.</t>
  </si>
  <si>
    <t xml:space="preserve">Krajský přebor jednotlivkyň Jihočeského kraje a kraje Vysočina - 1.6.2019 </t>
  </si>
  <si>
    <t>Kategorie VS5 C</t>
  </si>
  <si>
    <t>Kategorie VS3 C</t>
  </si>
  <si>
    <t>Kategorie VS6 B</t>
  </si>
  <si>
    <t>Kategorie VS5 B</t>
  </si>
  <si>
    <t>Kategorie VS3 A</t>
  </si>
  <si>
    <t>MANSFELDOVÁ</t>
  </si>
  <si>
    <t>BÁRA</t>
  </si>
  <si>
    <t>KOPECKÁ</t>
  </si>
  <si>
    <t>ANETA</t>
  </si>
  <si>
    <t>TJ SP SEZ. ÚSTÍ</t>
  </si>
  <si>
    <t>ŠVAŘÍČKOVÁ</t>
  </si>
  <si>
    <t>MARKÉTA</t>
  </si>
  <si>
    <t>VLKOVÁ</t>
  </si>
  <si>
    <t>ZUZANA</t>
  </si>
  <si>
    <t>ANNA</t>
  </si>
  <si>
    <t>SG PELHŘIMOV</t>
  </si>
  <si>
    <t>TJ So BEDŘICHOV</t>
  </si>
  <si>
    <t>PEŠOVÁ</t>
  </si>
  <si>
    <t>DOROTA</t>
  </si>
  <si>
    <t>BUCHAROVÁ</t>
  </si>
  <si>
    <t>TEREZA</t>
  </si>
  <si>
    <t>MERKUR ČB</t>
  </si>
  <si>
    <t>KOLBANOVÁ</t>
  </si>
  <si>
    <t>KRISTÝNA</t>
  </si>
  <si>
    <t>ŠTOJDLOVÁ</t>
  </si>
  <si>
    <t>SOFIE</t>
  </si>
  <si>
    <t>ŠŮNOVÁ</t>
  </si>
  <si>
    <t>LAURA</t>
  </si>
  <si>
    <t>ŠVEHLOVÁ</t>
  </si>
  <si>
    <t>ROZÁRIE</t>
  </si>
  <si>
    <t>WHITE</t>
  </si>
  <si>
    <t>HANNAH</t>
  </si>
  <si>
    <t>SEDLÁKOVÁ</t>
  </si>
  <si>
    <t>VESECKÁ</t>
  </si>
  <si>
    <t>SANDRA</t>
  </si>
  <si>
    <t>HOLICKÁ</t>
  </si>
  <si>
    <t>VYBÍRALOVÁ</t>
  </si>
  <si>
    <t>KATEŘINA</t>
  </si>
  <si>
    <t>DVOŘÁKOVÁ</t>
  </si>
  <si>
    <t>BARBORA</t>
  </si>
  <si>
    <t xml:space="preserve">TJ SL J. HRADEC </t>
  </si>
  <si>
    <t>RYBÁKOVÁ</t>
  </si>
  <si>
    <t>ROZÁLIE</t>
  </si>
  <si>
    <t>HONZÍKOVÁ</t>
  </si>
  <si>
    <t>KLÁRA</t>
  </si>
  <si>
    <t>SLABÁ</t>
  </si>
  <si>
    <t>MARIE</t>
  </si>
  <si>
    <t>VLAŽNÁ</t>
  </si>
  <si>
    <t>TINA</t>
  </si>
  <si>
    <t>BAGOVÁ</t>
  </si>
  <si>
    <t>NIKOLA</t>
  </si>
  <si>
    <t>PUČEJDLOVÁ</t>
  </si>
  <si>
    <t>Merkur ČB</t>
  </si>
  <si>
    <t>SG Pelhřimov</t>
  </si>
  <si>
    <t>TJ Nová Včelnice</t>
  </si>
  <si>
    <t>LADA</t>
  </si>
  <si>
    <t>ISABELA</t>
  </si>
  <si>
    <t>KLAUDIE</t>
  </si>
  <si>
    <t>NELA</t>
  </si>
  <si>
    <t>LUCIE</t>
  </si>
  <si>
    <t>ŠTĚPÁNKA</t>
  </si>
  <si>
    <t>JULIE</t>
  </si>
  <si>
    <t>ELIŠKA</t>
  </si>
  <si>
    <t>SÁRA</t>
  </si>
  <si>
    <t>NIKOLETA</t>
  </si>
  <si>
    <t>NICOL</t>
  </si>
  <si>
    <t>ENOLA</t>
  </si>
  <si>
    <t>EMA</t>
  </si>
  <si>
    <t>ADÉLA</t>
  </si>
  <si>
    <t>MICHAELA</t>
  </si>
  <si>
    <t>ANASTÁZIE</t>
  </si>
  <si>
    <t>KOTRLÍKOVÁ</t>
  </si>
  <si>
    <t>KLASOVÁ</t>
  </si>
  <si>
    <t>HERMANOVÁ</t>
  </si>
  <si>
    <t>GUBANIOVÁ</t>
  </si>
  <si>
    <t>DAVIDOVÁ</t>
  </si>
  <si>
    <t>SIKOROVÁ</t>
  </si>
  <si>
    <t>FIEDLEROVÁ</t>
  </si>
  <si>
    <t>NĚMCOVÁ</t>
  </si>
  <si>
    <t>ZUBAŠKU</t>
  </si>
  <si>
    <t>TÁBORSKÁ</t>
  </si>
  <si>
    <t>NOVOTNÁ</t>
  </si>
  <si>
    <t>MUSILOVÁ</t>
  </si>
  <si>
    <t>KOPAČKOVÁ</t>
  </si>
  <si>
    <t>PECHOVÁ</t>
  </si>
  <si>
    <t>MIKEŠOVÁ</t>
  </si>
  <si>
    <t>SKOKOVÁ</t>
  </si>
  <si>
    <t>KREJČÍ</t>
  </si>
  <si>
    <t>BARTOŠKOVÁ</t>
  </si>
  <si>
    <t>KRÁTKÁ</t>
  </si>
  <si>
    <t>NOVÁKOVÁ</t>
  </si>
  <si>
    <t>MERTLOVÁ</t>
  </si>
  <si>
    <t>KORNATOVSKÁ</t>
  </si>
  <si>
    <t>20.</t>
  </si>
  <si>
    <t>21.</t>
  </si>
  <si>
    <t>22.</t>
  </si>
  <si>
    <t>23.</t>
  </si>
  <si>
    <t>24.</t>
  </si>
  <si>
    <t>25.</t>
  </si>
  <si>
    <t>26.</t>
  </si>
  <si>
    <t>27.</t>
  </si>
  <si>
    <t>Loko Veselí n. L.</t>
  </si>
  <si>
    <t>TJ N. Včelnice</t>
  </si>
  <si>
    <t>TJ Sl J.Hradec</t>
  </si>
  <si>
    <t>TJ Sp Sez. Ústí</t>
  </si>
  <si>
    <t>TJ Sp T. Sviny</t>
  </si>
  <si>
    <t>Šum. Vimperk</t>
  </si>
  <si>
    <t>T.J. So M. Krumlov</t>
  </si>
  <si>
    <t>ELISABETA</t>
  </si>
  <si>
    <t>NATÁLIE</t>
  </si>
  <si>
    <t>LINDA</t>
  </si>
  <si>
    <t>VERONIKA</t>
  </si>
  <si>
    <t>ANEŽKA</t>
  </si>
  <si>
    <t>SIMONA</t>
  </si>
  <si>
    <t>HANA</t>
  </si>
  <si>
    <t>EVA</t>
  </si>
  <si>
    <t>FARKOVÁ</t>
  </si>
  <si>
    <t>HANZALOVÁ</t>
  </si>
  <si>
    <t>JEŽKOVÁ</t>
  </si>
  <si>
    <t>PITROVÁ</t>
  </si>
  <si>
    <t>PLONEROVÁ</t>
  </si>
  <si>
    <t>SOCHOROVÁ</t>
  </si>
  <si>
    <t>KOKEŠOVÁ</t>
  </si>
  <si>
    <t>HAVLÍČKOVÁ</t>
  </si>
  <si>
    <t>MARTÍNKOVÁ</t>
  </si>
  <si>
    <t>ŠÍMOVÁ</t>
  </si>
  <si>
    <t>KALKUSOVÁ</t>
  </si>
  <si>
    <t>KOLBOVÁ</t>
  </si>
  <si>
    <t>ŠTEMBERKOVÁ</t>
  </si>
  <si>
    <t>ESTER</t>
  </si>
  <si>
    <t>TEREZIE</t>
  </si>
  <si>
    <t>TJ Sp. T. Sviny</t>
  </si>
  <si>
    <t>KEPKOVÁ</t>
  </si>
  <si>
    <t>ŠERGLOVÁ</t>
  </si>
  <si>
    <t>KOLLAROVÁ</t>
  </si>
  <si>
    <t>PŘIBILOVÁ</t>
  </si>
  <si>
    <t>HROMÁDKOVÁ</t>
  </si>
  <si>
    <t>ČTVRTNÍKOVÁ</t>
  </si>
  <si>
    <t>KOHOUTOVÁ</t>
  </si>
  <si>
    <t>ŠŤASTNÁ</t>
  </si>
  <si>
    <t>TJ Sl. J.Hradec</t>
  </si>
  <si>
    <t>TJ Sp. Sez. Ústí</t>
  </si>
  <si>
    <t>ANĚŽKA</t>
  </si>
  <si>
    <t>VIKTORIE</t>
  </si>
  <si>
    <t>KOZLOVÁ</t>
  </si>
  <si>
    <t>MACKOVÁ</t>
  </si>
  <si>
    <t>KUBALÁKOVÁ</t>
  </si>
  <si>
    <t>MARYŠKOVÁ</t>
  </si>
  <si>
    <t>MICHALISKOVÁ</t>
  </si>
  <si>
    <t>DLOUHÁ</t>
  </si>
  <si>
    <t>HADOVÁ</t>
  </si>
  <si>
    <t>OLLĚ</t>
  </si>
  <si>
    <t>VENCLÍKOVÁ</t>
  </si>
  <si>
    <t>BERENIKA</t>
  </si>
  <si>
    <t>HÁJKOVÁ</t>
  </si>
  <si>
    <t>LINHARTOVÁ</t>
  </si>
  <si>
    <t>KUPKOVÁ</t>
  </si>
  <si>
    <t>VONEŠOVÁ</t>
  </si>
  <si>
    <t>KUČEROVÁ</t>
  </si>
  <si>
    <t>OLLÉ</t>
  </si>
  <si>
    <t>KAROLINA</t>
  </si>
  <si>
    <t>KAROLÍNA</t>
  </si>
  <si>
    <t>MARTINA</t>
  </si>
  <si>
    <t>ANJA</t>
  </si>
  <si>
    <t>DANIELA</t>
  </si>
  <si>
    <t>TJ Šum. Vimperk</t>
  </si>
  <si>
    <t>ŠVECOVÁ</t>
  </si>
  <si>
    <t>OMASTOVÁ</t>
  </si>
  <si>
    <t>PRACHAŘOVÁ</t>
  </si>
  <si>
    <t>ŘEHÁČKOVÁ</t>
  </si>
  <si>
    <t>ŠIMEČKOVÁ</t>
  </si>
  <si>
    <t>VAŠICOVÁ</t>
  </si>
  <si>
    <t>AMÁLIE</t>
  </si>
  <si>
    <t>BERNARDOVÁ</t>
  </si>
  <si>
    <t>KUBEŠOVÁ</t>
  </si>
  <si>
    <t>ŠTĚPKOVÁ</t>
  </si>
  <si>
    <t>VANIŠOVÁ</t>
  </si>
  <si>
    <t>ČERNÁ</t>
  </si>
  <si>
    <t>VENDLOVÁ</t>
  </si>
  <si>
    <t>TJ SL J.HRADEC</t>
  </si>
  <si>
    <t>MRÁČKOVÁ</t>
  </si>
  <si>
    <t>LEA</t>
  </si>
  <si>
    <t>TJ Sp.T.Sviny</t>
  </si>
  <si>
    <t>ŠVAMBEROVÁ</t>
  </si>
  <si>
    <t>HÝBLOVÁ</t>
  </si>
  <si>
    <t>mimi soutěž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</si>
</sst>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_-* #,##0.00&quot; Kč&quot;_-;\-* #,##0.00&quot; Kč&quot;_-;_-* \-??&quot; Kč&quot;_-;_-@_-"/>
    <numFmt numFmtId="168" formatCode="0.0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sz val="28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 style="thick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medium"/>
      <top style="double">
        <color indexed="8"/>
      </top>
      <bottom style="thick">
        <color indexed="8"/>
      </bottom>
    </border>
    <border>
      <left style="medium"/>
      <right style="medium">
        <color indexed="8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166" fontId="1" fillId="0" borderId="20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0" fillId="24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2" fontId="21" fillId="0" borderId="23" xfId="0" applyNumberFormat="1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2" fontId="22" fillId="0" borderId="24" xfId="0" applyNumberFormat="1" applyFont="1" applyBorder="1" applyAlignment="1">
      <alignment horizontal="center" vertical="center" wrapText="1"/>
    </xf>
    <xf numFmtId="2" fontId="21" fillId="0" borderId="26" xfId="0" applyNumberFormat="1" applyFont="1" applyBorder="1" applyAlignment="1">
      <alignment horizontal="center" vertical="center" wrapText="1"/>
    </xf>
    <xf numFmtId="166" fontId="23" fillId="0" borderId="27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6" fontId="23" fillId="0" borderId="30" xfId="0" applyNumberFormat="1" applyFont="1" applyFill="1" applyBorder="1" applyAlignment="1">
      <alignment horizontal="center"/>
    </xf>
    <xf numFmtId="166" fontId="23" fillId="0" borderId="31" xfId="0" applyNumberFormat="1" applyFont="1" applyFill="1" applyBorder="1" applyAlignment="1">
      <alignment horizontal="center"/>
    </xf>
    <xf numFmtId="166" fontId="1" fillId="0" borderId="32" xfId="0" applyNumberFormat="1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3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/>
    </xf>
    <xf numFmtId="0" fontId="0" fillId="24" borderId="1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2" fontId="1" fillId="0" borderId="35" xfId="0" applyNumberFormat="1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8" xfId="0" applyFill="1" applyBorder="1" applyAlignment="1">
      <alignment horizontal="left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4" borderId="43" xfId="0" applyFill="1" applyBorder="1" applyAlignment="1">
      <alignment/>
    </xf>
    <xf numFmtId="0" fontId="0" fillId="0" borderId="29" xfId="0" applyBorder="1" applyAlignment="1">
      <alignment/>
    </xf>
    <xf numFmtId="0" fontId="0" fillId="0" borderId="45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2" xfId="0" applyFill="1" applyBorder="1" applyAlignment="1">
      <alignment horizontal="left"/>
    </xf>
    <xf numFmtId="0" fontId="0" fillId="0" borderId="42" xfId="0" applyFill="1" applyBorder="1" applyAlignment="1">
      <alignment/>
    </xf>
    <xf numFmtId="0" fontId="0" fillId="24" borderId="42" xfId="0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24" borderId="48" xfId="0" applyFill="1" applyBorder="1" applyAlignment="1">
      <alignment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horizontal="center"/>
    </xf>
    <xf numFmtId="0" fontId="0" fillId="24" borderId="50" xfId="0" applyFill="1" applyBorder="1" applyAlignment="1">
      <alignment/>
    </xf>
    <xf numFmtId="2" fontId="21" fillId="0" borderId="51" xfId="0" applyNumberFormat="1" applyFont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4" borderId="13" xfId="0" applyFill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33" xfId="0" applyFill="1" applyBorder="1" applyAlignment="1">
      <alignment horizontal="left"/>
    </xf>
    <xf numFmtId="0" fontId="0" fillId="24" borderId="16" xfId="0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24" borderId="54" xfId="0" applyFill="1" applyBorder="1" applyAlignment="1">
      <alignment horizontal="left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left" vertical="center"/>
    </xf>
    <xf numFmtId="166" fontId="1" fillId="0" borderId="56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166" fontId="1" fillId="0" borderId="55" xfId="0" applyNumberFormat="1" applyFont="1" applyBorder="1" applyAlignment="1">
      <alignment horizontal="center"/>
    </xf>
    <xf numFmtId="166" fontId="1" fillId="0" borderId="5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166" fontId="23" fillId="0" borderId="59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0" xfId="0" applyBorder="1" applyAlignment="1">
      <alignment vertical="center"/>
    </xf>
    <xf numFmtId="2" fontId="1" fillId="0" borderId="60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vertical="top"/>
    </xf>
    <xf numFmtId="166" fontId="1" fillId="0" borderId="64" xfId="0" applyNumberFormat="1" applyFont="1" applyBorder="1" applyAlignment="1">
      <alignment horizontal="center"/>
    </xf>
    <xf numFmtId="166" fontId="1" fillId="0" borderId="65" xfId="0" applyNumberFormat="1" applyFont="1" applyBorder="1" applyAlignment="1">
      <alignment horizontal="center"/>
    </xf>
    <xf numFmtId="166" fontId="1" fillId="0" borderId="62" xfId="0" applyNumberFormat="1" applyFont="1" applyBorder="1" applyAlignment="1">
      <alignment horizontal="center"/>
    </xf>
    <xf numFmtId="166" fontId="1" fillId="0" borderId="61" xfId="0" applyNumberFormat="1" applyFont="1" applyBorder="1" applyAlignment="1">
      <alignment horizontal="center"/>
    </xf>
    <xf numFmtId="166" fontId="1" fillId="0" borderId="63" xfId="0" applyNumberFormat="1" applyFont="1" applyBorder="1" applyAlignment="1">
      <alignment horizontal="center"/>
    </xf>
    <xf numFmtId="166" fontId="23" fillId="0" borderId="66" xfId="0" applyNumberFormat="1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2" fontId="21" fillId="0" borderId="68" xfId="0" applyNumberFormat="1" applyFont="1" applyBorder="1" applyAlignment="1">
      <alignment horizontal="center"/>
    </xf>
    <xf numFmtId="2" fontId="21" fillId="0" borderId="69" xfId="0" applyNumberFormat="1" applyFont="1" applyBorder="1" applyAlignment="1">
      <alignment horizontal="center"/>
    </xf>
    <xf numFmtId="2" fontId="21" fillId="0" borderId="70" xfId="0" applyNumberFormat="1" applyFont="1" applyBorder="1" applyAlignment="1">
      <alignment horizontal="center"/>
    </xf>
    <xf numFmtId="166" fontId="21" fillId="0" borderId="71" xfId="0" applyNumberFormat="1" applyFont="1" applyBorder="1" applyAlignment="1">
      <alignment horizontal="center" vertical="center"/>
    </xf>
    <xf numFmtId="166" fontId="21" fillId="0" borderId="72" xfId="0" applyNumberFormat="1" applyFont="1" applyBorder="1" applyAlignment="1">
      <alignment horizontal="center" vertical="center"/>
    </xf>
    <xf numFmtId="2" fontId="19" fillId="0" borderId="73" xfId="0" applyNumberFormat="1" applyFont="1" applyFill="1" applyBorder="1" applyAlignment="1">
      <alignment horizontal="center" vertical="center"/>
    </xf>
    <xf numFmtId="2" fontId="19" fillId="0" borderId="74" xfId="0" applyNumberFormat="1" applyFont="1" applyFill="1" applyBorder="1" applyAlignment="1">
      <alignment horizontal="center" vertical="center"/>
    </xf>
    <xf numFmtId="2" fontId="19" fillId="0" borderId="75" xfId="0" applyNumberFormat="1" applyFont="1" applyFill="1" applyBorder="1" applyAlignment="1">
      <alignment horizontal="center" vertical="center"/>
    </xf>
    <xf numFmtId="2" fontId="20" fillId="0" borderId="76" xfId="0" applyNumberFormat="1" applyFont="1" applyFill="1" applyBorder="1" applyAlignment="1">
      <alignment horizontal="center" vertical="center"/>
    </xf>
    <xf numFmtId="2" fontId="20" fillId="0" borderId="77" xfId="0" applyNumberFormat="1" applyFont="1" applyFill="1" applyBorder="1" applyAlignment="1">
      <alignment horizontal="center" vertical="center"/>
    </xf>
    <xf numFmtId="2" fontId="20" fillId="0" borderId="78" xfId="0" applyNumberFormat="1" applyFont="1" applyFill="1" applyBorder="1" applyAlignment="1">
      <alignment horizontal="center" vertical="center"/>
    </xf>
    <xf numFmtId="2" fontId="21" fillId="0" borderId="79" xfId="0" applyNumberFormat="1" applyFont="1" applyBorder="1" applyAlignment="1">
      <alignment horizontal="center" vertical="center"/>
    </xf>
    <xf numFmtId="2" fontId="21" fillId="0" borderId="80" xfId="0" applyNumberFormat="1" applyFont="1" applyBorder="1" applyAlignment="1">
      <alignment horizontal="center" vertical="center"/>
    </xf>
    <xf numFmtId="2" fontId="21" fillId="0" borderId="81" xfId="0" applyNumberFormat="1" applyFont="1" applyBorder="1" applyAlignment="1">
      <alignment horizontal="center" vertical="center"/>
    </xf>
    <xf numFmtId="2" fontId="21" fillId="0" borderId="25" xfId="0" applyNumberFormat="1" applyFont="1" applyBorder="1" applyAlignment="1">
      <alignment horizontal="center" vertical="center"/>
    </xf>
    <xf numFmtId="2" fontId="21" fillId="0" borderId="82" xfId="0" applyNumberFormat="1" applyFont="1" applyBorder="1" applyAlignment="1">
      <alignment horizontal="center" vertical="center"/>
    </xf>
    <xf numFmtId="2" fontId="21" fillId="0" borderId="23" xfId="0" applyNumberFormat="1" applyFont="1" applyBorder="1" applyAlignment="1">
      <alignment horizontal="center" vertical="center"/>
    </xf>
    <xf numFmtId="2" fontId="21" fillId="0" borderId="82" xfId="0" applyNumberFormat="1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2" fontId="21" fillId="0" borderId="83" xfId="0" applyNumberFormat="1" applyFont="1" applyBorder="1" applyAlignment="1">
      <alignment horizontal="center" vertical="center"/>
    </xf>
    <xf numFmtId="2" fontId="21" fillId="0" borderId="26" xfId="0" applyNumberFormat="1" applyFont="1" applyBorder="1" applyAlignment="1">
      <alignment horizontal="center" vertical="center"/>
    </xf>
    <xf numFmtId="2" fontId="20" fillId="0" borderId="84" xfId="0" applyNumberFormat="1" applyFont="1" applyFill="1" applyBorder="1" applyAlignment="1">
      <alignment horizontal="center" vertical="center"/>
    </xf>
    <xf numFmtId="2" fontId="21" fillId="0" borderId="85" xfId="0" applyNumberFormat="1" applyFont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/>
    </xf>
    <xf numFmtId="2" fontId="21" fillId="0" borderId="86" xfId="0" applyNumberFormat="1" applyFont="1" applyBorder="1" applyAlignment="1">
      <alignment horizontal="center" vertical="center" wrapText="1"/>
    </xf>
    <xf numFmtId="2" fontId="21" fillId="0" borderId="87" xfId="0" applyNumberFormat="1" applyFont="1" applyBorder="1" applyAlignment="1">
      <alignment horizontal="center" vertical="center" wrapText="1"/>
    </xf>
    <xf numFmtId="2" fontId="21" fillId="0" borderId="88" xfId="0" applyNumberFormat="1" applyFont="1" applyBorder="1" applyAlignment="1">
      <alignment horizontal="center" vertical="center"/>
    </xf>
    <xf numFmtId="2" fontId="21" fillId="0" borderId="89" xfId="0" applyNumberFormat="1" applyFont="1" applyBorder="1" applyAlignment="1">
      <alignment horizontal="center" vertical="center"/>
    </xf>
    <xf numFmtId="2" fontId="21" fillId="0" borderId="90" xfId="0" applyNumberFormat="1" applyFont="1" applyBorder="1" applyAlignment="1">
      <alignment horizontal="center" vertical="center"/>
    </xf>
    <xf numFmtId="2" fontId="21" fillId="0" borderId="91" xfId="0" applyNumberFormat="1" applyFont="1" applyBorder="1" applyAlignment="1">
      <alignment horizontal="center" vertical="center"/>
    </xf>
    <xf numFmtId="2" fontId="21" fillId="0" borderId="92" xfId="0" applyNumberFormat="1" applyFont="1" applyBorder="1" applyAlignment="1">
      <alignment horizontal="center" vertical="center"/>
    </xf>
    <xf numFmtId="2" fontId="21" fillId="0" borderId="92" xfId="0" applyNumberFormat="1" applyFont="1" applyBorder="1" applyAlignment="1">
      <alignment horizontal="center" vertical="center" wrapText="1"/>
    </xf>
    <xf numFmtId="2" fontId="21" fillId="0" borderId="93" xfId="0" applyNumberFormat="1" applyFont="1" applyBorder="1" applyAlignment="1">
      <alignment horizontal="center" vertical="center"/>
    </xf>
    <xf numFmtId="2" fontId="21" fillId="0" borderId="94" xfId="0" applyNumberFormat="1" applyFont="1" applyBorder="1" applyAlignment="1">
      <alignment horizontal="center" vertical="center"/>
    </xf>
    <xf numFmtId="2" fontId="21" fillId="0" borderId="95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0" borderId="49" xfId="0" applyNumberFormat="1" applyFont="1" applyBorder="1" applyAlignment="1">
      <alignment horizontal="center" vertical="center"/>
    </xf>
    <xf numFmtId="2" fontId="21" fillId="0" borderId="96" xfId="0" applyNumberFormat="1" applyFont="1" applyBorder="1" applyAlignment="1">
      <alignment horizontal="center" vertical="center"/>
    </xf>
    <xf numFmtId="2" fontId="21" fillId="0" borderId="47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 wrapText="1"/>
    </xf>
    <xf numFmtId="2" fontId="21" fillId="0" borderId="49" xfId="0" applyNumberFormat="1" applyFont="1" applyBorder="1" applyAlignment="1">
      <alignment horizontal="center" vertical="center" wrapText="1"/>
    </xf>
    <xf numFmtId="2" fontId="21" fillId="0" borderId="97" xfId="0" applyNumberFormat="1" applyFont="1" applyBorder="1" applyAlignment="1">
      <alignment vertical="center"/>
    </xf>
    <xf numFmtId="2" fontId="21" fillId="0" borderId="98" xfId="0" applyNumberFormat="1" applyFont="1" applyBorder="1" applyAlignment="1">
      <alignment vertical="center"/>
    </xf>
    <xf numFmtId="2" fontId="21" fillId="0" borderId="99" xfId="0" applyNumberFormat="1" applyFont="1" applyBorder="1" applyAlignment="1">
      <alignment horizontal="center" vertical="center"/>
    </xf>
    <xf numFmtId="2" fontId="21" fillId="0" borderId="100" xfId="0" applyNumberFormat="1" applyFont="1" applyBorder="1" applyAlignment="1">
      <alignment horizontal="center" vertical="center"/>
    </xf>
    <xf numFmtId="2" fontId="21" fillId="0" borderId="96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vertical="center"/>
    </xf>
    <xf numFmtId="2" fontId="21" fillId="0" borderId="49" xfId="0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32"/>
  <sheetViews>
    <sheetView zoomScale="70" zoomScaleNormal="70" zoomScalePageLayoutView="0" workbookViewId="0" topLeftCell="A1">
      <selection activeCell="F42" sqref="F42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7.375" style="0" customWidth="1"/>
    <col min="5" max="5" width="15.125" style="29" customWidth="1"/>
    <col min="6" max="6" width="6.75390625" style="0" customWidth="1"/>
    <col min="7" max="11" width="5.75390625" style="0" customWidth="1"/>
    <col min="12" max="12" width="10.375" style="0" customWidth="1"/>
    <col min="13" max="13" width="6.75390625" style="0" customWidth="1"/>
    <col min="14" max="18" width="5.75390625" style="0" customWidth="1"/>
    <col min="19" max="19" width="11.00390625" style="0" bestFit="1" customWidth="1"/>
    <col min="20" max="20" width="6.75390625" style="0" customWidth="1"/>
    <col min="21" max="25" width="5.75390625" style="0" customWidth="1"/>
    <col min="26" max="26" width="11.00390625" style="0" bestFit="1" customWidth="1"/>
    <col min="27" max="27" width="6.75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49" t="s">
        <v>0</v>
      </c>
      <c r="B3" s="151" t="s">
        <v>25</v>
      </c>
      <c r="C3" s="153" t="s">
        <v>1</v>
      </c>
      <c r="D3" s="155" t="s">
        <v>2</v>
      </c>
      <c r="E3" s="157" t="s">
        <v>3</v>
      </c>
      <c r="F3" s="138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50"/>
      <c r="B4" s="152"/>
      <c r="C4" s="154"/>
      <c r="D4" s="156"/>
      <c r="E4" s="158"/>
      <c r="F4" s="24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51" t="s">
        <v>10</v>
      </c>
      <c r="B5" s="96" t="s">
        <v>123</v>
      </c>
      <c r="C5" s="56" t="s">
        <v>115</v>
      </c>
      <c r="D5" s="59">
        <v>2012</v>
      </c>
      <c r="E5" s="56" t="s">
        <v>151</v>
      </c>
      <c r="F5" s="15">
        <v>10</v>
      </c>
      <c r="G5" s="4">
        <v>1.7</v>
      </c>
      <c r="H5" s="4">
        <v>1.7</v>
      </c>
      <c r="I5" s="4">
        <v>1.6</v>
      </c>
      <c r="J5" s="4">
        <f aca="true" t="shared" si="0" ref="J5:J31">IF(I5&gt;0,(G5+H5+I5)/3,(G5+H5+I5)/2)</f>
        <v>1.6666666666666667</v>
      </c>
      <c r="K5" s="4"/>
      <c r="L5" s="35">
        <f aca="true" t="shared" si="1" ref="L5:L31">SUM(10+F5-J5-K5)</f>
        <v>18.333333333333332</v>
      </c>
      <c r="M5" s="8">
        <v>10</v>
      </c>
      <c r="N5" s="4">
        <v>1.2</v>
      </c>
      <c r="O5" s="4">
        <v>1.3</v>
      </c>
      <c r="P5" s="4">
        <v>1.3</v>
      </c>
      <c r="Q5" s="4">
        <f aca="true" t="shared" si="2" ref="Q5:Q31">IF(P5&gt;0,(N5+O5+P5)/3,(N5+O5+P5)/2)</f>
        <v>1.2666666666666666</v>
      </c>
      <c r="R5" s="4"/>
      <c r="S5" s="7">
        <f aca="true" t="shared" si="3" ref="S5:S31">SUM(10+M5-Q5-R5)</f>
        <v>18.733333333333334</v>
      </c>
      <c r="T5" s="15">
        <v>10</v>
      </c>
      <c r="U5" s="4">
        <v>1.9</v>
      </c>
      <c r="V5" s="4">
        <v>1.9</v>
      </c>
      <c r="W5" s="4">
        <v>1.7</v>
      </c>
      <c r="X5" s="4">
        <f aca="true" t="shared" si="4" ref="X5:X31">IF(W5&gt;0,(U5+V5+W5)/3,(U5+V5+W5)/2)</f>
        <v>1.8333333333333333</v>
      </c>
      <c r="Y5" s="4"/>
      <c r="Z5" s="35">
        <f aca="true" t="shared" si="5" ref="Z5:Z31">SUM(10+T5-X5-Y5)</f>
        <v>18.166666666666668</v>
      </c>
      <c r="AA5" s="8">
        <v>10</v>
      </c>
      <c r="AB5" s="4">
        <v>2.4</v>
      </c>
      <c r="AC5" s="4">
        <v>2.3</v>
      </c>
      <c r="AD5" s="4">
        <v>2.4</v>
      </c>
      <c r="AE5" s="4">
        <f aca="true" t="shared" si="6" ref="AE5:AE31">IF(AD5&gt;0,(AB5+AC5+AD5)/3,(AB5+AC5+AD5)/2)</f>
        <v>2.3666666666666667</v>
      </c>
      <c r="AF5" s="4"/>
      <c r="AG5" s="7">
        <f aca="true" t="shared" si="7" ref="AG5:AG31">SUM(10+AA5-AE5-AF5)</f>
        <v>17.633333333333333</v>
      </c>
      <c r="AH5" s="33">
        <f aca="true" t="shared" si="8" ref="AH5:AH31">IF(F5&gt;0,L5+S5+Z5+AG5,0)</f>
        <v>72.86666666666667</v>
      </c>
    </row>
    <row r="6" spans="1:34" ht="14.25" customHeight="1">
      <c r="A6" s="52" t="s">
        <v>11</v>
      </c>
      <c r="B6" s="97" t="s">
        <v>82</v>
      </c>
      <c r="C6" s="57" t="s">
        <v>67</v>
      </c>
      <c r="D6" s="60">
        <v>2012</v>
      </c>
      <c r="E6" s="57" t="s">
        <v>150</v>
      </c>
      <c r="F6" s="14">
        <v>10</v>
      </c>
      <c r="G6" s="3">
        <v>1</v>
      </c>
      <c r="H6" s="3">
        <v>0.9</v>
      </c>
      <c r="I6" s="3">
        <v>1</v>
      </c>
      <c r="J6" s="3">
        <f t="shared" si="0"/>
        <v>0.9666666666666667</v>
      </c>
      <c r="K6" s="3"/>
      <c r="L6" s="36">
        <f t="shared" si="1"/>
        <v>19.033333333333335</v>
      </c>
      <c r="M6" s="6">
        <v>10</v>
      </c>
      <c r="N6" s="3">
        <v>1.1</v>
      </c>
      <c r="O6" s="3">
        <v>1.3</v>
      </c>
      <c r="P6" s="3">
        <v>1</v>
      </c>
      <c r="Q6" s="3">
        <f t="shared" si="2"/>
        <v>1.1333333333333335</v>
      </c>
      <c r="R6" s="3"/>
      <c r="S6" s="38">
        <f t="shared" si="3"/>
        <v>18.866666666666667</v>
      </c>
      <c r="T6" s="14">
        <v>10</v>
      </c>
      <c r="U6" s="3">
        <v>1.4</v>
      </c>
      <c r="V6" s="3">
        <v>1.8</v>
      </c>
      <c r="W6" s="3">
        <v>2</v>
      </c>
      <c r="X6" s="3">
        <f t="shared" si="4"/>
        <v>1.7333333333333334</v>
      </c>
      <c r="Y6" s="3"/>
      <c r="Z6" s="36">
        <f t="shared" si="5"/>
        <v>18.266666666666666</v>
      </c>
      <c r="AA6" s="6">
        <v>9.6</v>
      </c>
      <c r="AB6" s="3">
        <v>3.1</v>
      </c>
      <c r="AC6" s="3">
        <v>3.1</v>
      </c>
      <c r="AD6" s="3">
        <v>3.1</v>
      </c>
      <c r="AE6" s="3">
        <f t="shared" si="6"/>
        <v>3.1</v>
      </c>
      <c r="AF6" s="3"/>
      <c r="AG6" s="38">
        <f t="shared" si="7"/>
        <v>16.5</v>
      </c>
      <c r="AH6" s="27">
        <f t="shared" si="8"/>
        <v>72.66666666666667</v>
      </c>
    </row>
    <row r="7" spans="1:34" ht="14.25" customHeight="1">
      <c r="A7" s="52" t="s">
        <v>12</v>
      </c>
      <c r="B7" s="97" t="s">
        <v>54</v>
      </c>
      <c r="C7" s="57" t="s">
        <v>114</v>
      </c>
      <c r="D7" s="60">
        <v>2012</v>
      </c>
      <c r="E7" s="57" t="s">
        <v>151</v>
      </c>
      <c r="F7" s="14">
        <v>10</v>
      </c>
      <c r="G7" s="3">
        <v>1.4</v>
      </c>
      <c r="H7" s="3">
        <v>1.2</v>
      </c>
      <c r="I7" s="3">
        <v>1.2</v>
      </c>
      <c r="J7" s="3">
        <f t="shared" si="0"/>
        <v>1.2666666666666666</v>
      </c>
      <c r="K7" s="3"/>
      <c r="L7" s="36">
        <f t="shared" si="1"/>
        <v>18.733333333333334</v>
      </c>
      <c r="M7" s="6">
        <v>10</v>
      </c>
      <c r="N7" s="3">
        <v>1.7</v>
      </c>
      <c r="O7" s="3">
        <v>2</v>
      </c>
      <c r="P7" s="3">
        <v>1.8</v>
      </c>
      <c r="Q7" s="3">
        <f t="shared" si="2"/>
        <v>1.8333333333333333</v>
      </c>
      <c r="R7" s="3"/>
      <c r="S7" s="38">
        <f t="shared" si="3"/>
        <v>18.166666666666668</v>
      </c>
      <c r="T7" s="14">
        <v>10</v>
      </c>
      <c r="U7" s="3">
        <v>2.8</v>
      </c>
      <c r="V7" s="3">
        <v>2.7</v>
      </c>
      <c r="W7" s="3">
        <v>2.6</v>
      </c>
      <c r="X7" s="3">
        <f t="shared" si="4"/>
        <v>2.6999999999999997</v>
      </c>
      <c r="Y7" s="3"/>
      <c r="Z7" s="36">
        <f t="shared" si="5"/>
        <v>17.3</v>
      </c>
      <c r="AA7" s="6">
        <v>10</v>
      </c>
      <c r="AB7" s="3">
        <v>2.5</v>
      </c>
      <c r="AC7" s="3">
        <v>2.5</v>
      </c>
      <c r="AD7" s="3">
        <v>3.1</v>
      </c>
      <c r="AE7" s="3">
        <f t="shared" si="6"/>
        <v>2.6999999999999997</v>
      </c>
      <c r="AF7" s="3"/>
      <c r="AG7" s="38">
        <f t="shared" si="7"/>
        <v>17.3</v>
      </c>
      <c r="AH7" s="27">
        <f t="shared" si="8"/>
        <v>71.5</v>
      </c>
    </row>
    <row r="8" spans="1:34" ht="14.25" customHeight="1">
      <c r="A8" s="52" t="s">
        <v>13</v>
      </c>
      <c r="B8" s="97" t="s">
        <v>133</v>
      </c>
      <c r="C8" s="57" t="s">
        <v>105</v>
      </c>
      <c r="D8" s="60">
        <v>2011</v>
      </c>
      <c r="E8" s="57" t="s">
        <v>100</v>
      </c>
      <c r="F8" s="14">
        <v>10</v>
      </c>
      <c r="G8" s="3">
        <v>1.5</v>
      </c>
      <c r="H8" s="3">
        <v>1.5</v>
      </c>
      <c r="I8" s="3">
        <v>1.4</v>
      </c>
      <c r="J8" s="3">
        <f t="shared" si="0"/>
        <v>1.4666666666666668</v>
      </c>
      <c r="K8" s="3"/>
      <c r="L8" s="36">
        <f t="shared" si="1"/>
        <v>18.53333333333333</v>
      </c>
      <c r="M8" s="6">
        <v>10</v>
      </c>
      <c r="N8" s="3">
        <v>2.3</v>
      </c>
      <c r="O8" s="3">
        <v>2.1</v>
      </c>
      <c r="P8" s="3">
        <v>2.3</v>
      </c>
      <c r="Q8" s="3">
        <f t="shared" si="2"/>
        <v>2.2333333333333334</v>
      </c>
      <c r="R8" s="3"/>
      <c r="S8" s="38">
        <f t="shared" si="3"/>
        <v>17.766666666666666</v>
      </c>
      <c r="T8" s="14">
        <v>10</v>
      </c>
      <c r="U8" s="3">
        <v>1.9</v>
      </c>
      <c r="V8" s="3">
        <v>1.9</v>
      </c>
      <c r="W8" s="3">
        <v>2</v>
      </c>
      <c r="X8" s="3">
        <f t="shared" si="4"/>
        <v>1.9333333333333333</v>
      </c>
      <c r="Y8" s="3"/>
      <c r="Z8" s="36">
        <f t="shared" si="5"/>
        <v>18.066666666666666</v>
      </c>
      <c r="AA8" s="6">
        <v>10</v>
      </c>
      <c r="AB8" s="3">
        <v>3.3</v>
      </c>
      <c r="AC8" s="3">
        <v>3.3</v>
      </c>
      <c r="AD8" s="3">
        <v>2.9</v>
      </c>
      <c r="AE8" s="3">
        <f t="shared" si="6"/>
        <v>3.1666666666666665</v>
      </c>
      <c r="AF8" s="3"/>
      <c r="AG8" s="38">
        <f t="shared" si="7"/>
        <v>16.833333333333332</v>
      </c>
      <c r="AH8" s="27">
        <f t="shared" si="8"/>
        <v>71.19999999999999</v>
      </c>
    </row>
    <row r="9" spans="1:34" ht="14.25" customHeight="1">
      <c r="A9" s="52" t="s">
        <v>14</v>
      </c>
      <c r="B9" s="97" t="s">
        <v>134</v>
      </c>
      <c r="C9" s="57" t="s">
        <v>72</v>
      </c>
      <c r="D9" s="60">
        <v>2011</v>
      </c>
      <c r="E9" s="57" t="s">
        <v>100</v>
      </c>
      <c r="F9" s="14">
        <v>10</v>
      </c>
      <c r="G9" s="3">
        <v>0.9</v>
      </c>
      <c r="H9" s="3">
        <v>1</v>
      </c>
      <c r="I9" s="3">
        <v>1</v>
      </c>
      <c r="J9" s="3">
        <f t="shared" si="0"/>
        <v>0.9666666666666667</v>
      </c>
      <c r="K9" s="3"/>
      <c r="L9" s="36">
        <f t="shared" si="1"/>
        <v>19.033333333333335</v>
      </c>
      <c r="M9" s="6">
        <v>10</v>
      </c>
      <c r="N9" s="3">
        <v>2.5</v>
      </c>
      <c r="O9" s="3">
        <v>2.6</v>
      </c>
      <c r="P9" s="3">
        <v>2.7</v>
      </c>
      <c r="Q9" s="3">
        <f t="shared" si="2"/>
        <v>2.6</v>
      </c>
      <c r="R9" s="3"/>
      <c r="S9" s="38">
        <f t="shared" si="3"/>
        <v>17.4</v>
      </c>
      <c r="T9" s="14">
        <v>10</v>
      </c>
      <c r="U9" s="3">
        <v>2.3</v>
      </c>
      <c r="V9" s="3">
        <v>2.1</v>
      </c>
      <c r="W9" s="3">
        <v>2.1</v>
      </c>
      <c r="X9" s="3">
        <f t="shared" si="4"/>
        <v>2.1666666666666665</v>
      </c>
      <c r="Y9" s="3"/>
      <c r="Z9" s="36">
        <f t="shared" si="5"/>
        <v>17.833333333333332</v>
      </c>
      <c r="AA9" s="6">
        <v>10</v>
      </c>
      <c r="AB9" s="3">
        <v>3.1</v>
      </c>
      <c r="AC9" s="3">
        <v>3.5</v>
      </c>
      <c r="AD9" s="3">
        <v>3.5</v>
      </c>
      <c r="AE9" s="3">
        <f t="shared" si="6"/>
        <v>3.3666666666666667</v>
      </c>
      <c r="AF9" s="3"/>
      <c r="AG9" s="38">
        <f t="shared" si="7"/>
        <v>16.633333333333333</v>
      </c>
      <c r="AH9" s="27">
        <f t="shared" si="8"/>
        <v>70.9</v>
      </c>
    </row>
    <row r="10" spans="1:34" ht="14.25" customHeight="1">
      <c r="A10" s="52" t="s">
        <v>15</v>
      </c>
      <c r="B10" s="97" t="s">
        <v>135</v>
      </c>
      <c r="C10" s="57" t="s">
        <v>105</v>
      </c>
      <c r="D10" s="60">
        <v>2011</v>
      </c>
      <c r="E10" s="57" t="s">
        <v>100</v>
      </c>
      <c r="F10" s="14">
        <v>10</v>
      </c>
      <c r="G10" s="3">
        <v>2</v>
      </c>
      <c r="H10" s="3">
        <v>2.3</v>
      </c>
      <c r="I10" s="3">
        <v>1.7</v>
      </c>
      <c r="J10" s="3">
        <f t="shared" si="0"/>
        <v>2</v>
      </c>
      <c r="K10" s="3"/>
      <c r="L10" s="36">
        <f t="shared" si="1"/>
        <v>18</v>
      </c>
      <c r="M10" s="6">
        <v>10</v>
      </c>
      <c r="N10" s="3">
        <v>2.1</v>
      </c>
      <c r="O10" s="3">
        <v>2.2</v>
      </c>
      <c r="P10" s="3">
        <v>2.2</v>
      </c>
      <c r="Q10" s="3">
        <f t="shared" si="2"/>
        <v>2.166666666666667</v>
      </c>
      <c r="R10" s="3"/>
      <c r="S10" s="38">
        <f t="shared" si="3"/>
        <v>17.833333333333332</v>
      </c>
      <c r="T10" s="14">
        <v>10</v>
      </c>
      <c r="U10" s="3">
        <v>2.1</v>
      </c>
      <c r="V10" s="3">
        <v>2</v>
      </c>
      <c r="W10" s="3">
        <v>2.5</v>
      </c>
      <c r="X10" s="3">
        <f t="shared" si="4"/>
        <v>2.1999999999999997</v>
      </c>
      <c r="Y10" s="3"/>
      <c r="Z10" s="36">
        <f t="shared" si="5"/>
        <v>17.8</v>
      </c>
      <c r="AA10" s="6">
        <v>9.6</v>
      </c>
      <c r="AB10" s="3">
        <v>2</v>
      </c>
      <c r="AC10" s="3">
        <v>2.5</v>
      </c>
      <c r="AD10" s="3">
        <v>2.7</v>
      </c>
      <c r="AE10" s="3">
        <f t="shared" si="6"/>
        <v>2.4</v>
      </c>
      <c r="AF10" s="3"/>
      <c r="AG10" s="38">
        <f t="shared" si="7"/>
        <v>17.200000000000003</v>
      </c>
      <c r="AH10" s="27">
        <f t="shared" si="8"/>
        <v>70.83333333333333</v>
      </c>
    </row>
    <row r="11" spans="1:34" ht="14.25" customHeight="1">
      <c r="A11" s="52" t="s">
        <v>16</v>
      </c>
      <c r="B11" s="97" t="s">
        <v>138</v>
      </c>
      <c r="C11" s="57" t="s">
        <v>72</v>
      </c>
      <c r="D11" s="60">
        <v>2012</v>
      </c>
      <c r="E11" s="57" t="s">
        <v>99</v>
      </c>
      <c r="F11" s="14">
        <v>10</v>
      </c>
      <c r="G11" s="3">
        <v>1.5</v>
      </c>
      <c r="H11" s="3">
        <v>1.6</v>
      </c>
      <c r="I11" s="3">
        <v>1.6</v>
      </c>
      <c r="J11" s="3">
        <f t="shared" si="0"/>
        <v>1.5666666666666667</v>
      </c>
      <c r="K11" s="3"/>
      <c r="L11" s="36">
        <f t="shared" si="1"/>
        <v>18.433333333333334</v>
      </c>
      <c r="M11" s="6">
        <v>10</v>
      </c>
      <c r="N11" s="3">
        <v>1.5</v>
      </c>
      <c r="O11" s="3">
        <v>1.5</v>
      </c>
      <c r="P11" s="3">
        <v>1.4</v>
      </c>
      <c r="Q11" s="3">
        <f t="shared" si="2"/>
        <v>1.4666666666666668</v>
      </c>
      <c r="R11" s="3"/>
      <c r="S11" s="38">
        <f t="shared" si="3"/>
        <v>18.53333333333333</v>
      </c>
      <c r="T11" s="14">
        <v>10</v>
      </c>
      <c r="U11" s="3">
        <v>3.7</v>
      </c>
      <c r="V11" s="3">
        <v>3.3</v>
      </c>
      <c r="W11" s="3">
        <v>3.5</v>
      </c>
      <c r="X11" s="3">
        <f t="shared" si="4"/>
        <v>3.5</v>
      </c>
      <c r="Y11" s="3"/>
      <c r="Z11" s="36">
        <f t="shared" si="5"/>
        <v>16.5</v>
      </c>
      <c r="AA11" s="6">
        <v>10</v>
      </c>
      <c r="AB11" s="3">
        <v>3.2</v>
      </c>
      <c r="AC11" s="3">
        <v>2.8</v>
      </c>
      <c r="AD11" s="3">
        <v>3.4</v>
      </c>
      <c r="AE11" s="3">
        <f t="shared" si="6"/>
        <v>3.1333333333333333</v>
      </c>
      <c r="AF11" s="3"/>
      <c r="AG11" s="38">
        <f t="shared" si="7"/>
        <v>16.866666666666667</v>
      </c>
      <c r="AH11" s="27">
        <f t="shared" si="8"/>
        <v>70.33333333333334</v>
      </c>
    </row>
    <row r="12" spans="1:34" ht="14.25" customHeight="1">
      <c r="A12" s="52" t="s">
        <v>17</v>
      </c>
      <c r="B12" s="97" t="s">
        <v>137</v>
      </c>
      <c r="C12" s="57" t="s">
        <v>103</v>
      </c>
      <c r="D12" s="60">
        <v>2012</v>
      </c>
      <c r="E12" s="57" t="s">
        <v>99</v>
      </c>
      <c r="F12" s="14">
        <v>10</v>
      </c>
      <c r="G12" s="3">
        <v>2.1</v>
      </c>
      <c r="H12" s="3">
        <v>1.9</v>
      </c>
      <c r="I12" s="3">
        <v>2.3</v>
      </c>
      <c r="J12" s="3">
        <f t="shared" si="0"/>
        <v>2.1</v>
      </c>
      <c r="K12" s="3"/>
      <c r="L12" s="36">
        <f t="shared" si="1"/>
        <v>17.9</v>
      </c>
      <c r="M12" s="6">
        <v>10</v>
      </c>
      <c r="N12" s="3">
        <v>2</v>
      </c>
      <c r="O12" s="3">
        <v>2</v>
      </c>
      <c r="P12" s="3">
        <v>2.2</v>
      </c>
      <c r="Q12" s="3">
        <f t="shared" si="2"/>
        <v>2.066666666666667</v>
      </c>
      <c r="R12" s="3"/>
      <c r="S12" s="38">
        <f t="shared" si="3"/>
        <v>17.933333333333334</v>
      </c>
      <c r="T12" s="14">
        <v>10</v>
      </c>
      <c r="U12" s="3">
        <v>2.9</v>
      </c>
      <c r="V12" s="3">
        <v>3.1</v>
      </c>
      <c r="W12" s="3">
        <v>3.4</v>
      </c>
      <c r="X12" s="3">
        <f t="shared" si="4"/>
        <v>3.1333333333333333</v>
      </c>
      <c r="Y12" s="3"/>
      <c r="Z12" s="36">
        <f t="shared" si="5"/>
        <v>16.866666666666667</v>
      </c>
      <c r="AA12" s="6">
        <v>10</v>
      </c>
      <c r="AB12" s="3">
        <v>2.5</v>
      </c>
      <c r="AC12" s="3">
        <v>2.6</v>
      </c>
      <c r="AD12" s="3">
        <v>2.5</v>
      </c>
      <c r="AE12" s="3">
        <f t="shared" si="6"/>
        <v>2.533333333333333</v>
      </c>
      <c r="AF12" s="3"/>
      <c r="AG12" s="38">
        <f t="shared" si="7"/>
        <v>17.46666666666667</v>
      </c>
      <c r="AH12" s="27">
        <f t="shared" si="8"/>
        <v>70.16666666666666</v>
      </c>
    </row>
    <row r="13" spans="1:34" ht="14.25" customHeight="1">
      <c r="A13" s="52" t="s">
        <v>18</v>
      </c>
      <c r="B13" s="97" t="s">
        <v>128</v>
      </c>
      <c r="C13" s="57" t="s">
        <v>110</v>
      </c>
      <c r="D13" s="60">
        <v>2012</v>
      </c>
      <c r="E13" s="57" t="s">
        <v>148</v>
      </c>
      <c r="F13" s="14">
        <v>10</v>
      </c>
      <c r="G13" s="3">
        <v>1.5</v>
      </c>
      <c r="H13" s="3">
        <v>1.9</v>
      </c>
      <c r="I13" s="3">
        <v>1.8</v>
      </c>
      <c r="J13" s="3">
        <f t="shared" si="0"/>
        <v>1.7333333333333334</v>
      </c>
      <c r="K13" s="3"/>
      <c r="L13" s="36">
        <f t="shared" si="1"/>
        <v>18.266666666666666</v>
      </c>
      <c r="M13" s="6">
        <v>10</v>
      </c>
      <c r="N13" s="3">
        <v>2</v>
      </c>
      <c r="O13" s="3">
        <v>1.9</v>
      </c>
      <c r="P13" s="3">
        <v>1.9</v>
      </c>
      <c r="Q13" s="3">
        <f t="shared" si="2"/>
        <v>1.9333333333333333</v>
      </c>
      <c r="R13" s="3"/>
      <c r="S13" s="38">
        <f t="shared" si="3"/>
        <v>18.066666666666666</v>
      </c>
      <c r="T13" s="14">
        <v>10</v>
      </c>
      <c r="U13" s="3">
        <v>2.7</v>
      </c>
      <c r="V13" s="3">
        <v>2.6</v>
      </c>
      <c r="W13" s="3">
        <v>2.7</v>
      </c>
      <c r="X13" s="3">
        <f t="shared" si="4"/>
        <v>2.6666666666666665</v>
      </c>
      <c r="Y13" s="3"/>
      <c r="Z13" s="36">
        <f t="shared" si="5"/>
        <v>17.333333333333332</v>
      </c>
      <c r="AA13" s="6">
        <v>10</v>
      </c>
      <c r="AB13" s="3">
        <v>3.6</v>
      </c>
      <c r="AC13" s="3">
        <v>3.7</v>
      </c>
      <c r="AD13" s="3">
        <v>3.7</v>
      </c>
      <c r="AE13" s="3">
        <f t="shared" si="6"/>
        <v>3.6666666666666665</v>
      </c>
      <c r="AF13" s="3"/>
      <c r="AG13" s="38">
        <f t="shared" si="7"/>
        <v>16.333333333333332</v>
      </c>
      <c r="AH13" s="27">
        <f t="shared" si="8"/>
        <v>69.99999999999999</v>
      </c>
    </row>
    <row r="14" spans="1:34" ht="14.25" customHeight="1">
      <c r="A14" s="52" t="s">
        <v>19</v>
      </c>
      <c r="B14" s="97" t="s">
        <v>136</v>
      </c>
      <c r="C14" s="57" t="s">
        <v>104</v>
      </c>
      <c r="D14" s="60">
        <v>2011</v>
      </c>
      <c r="E14" s="57" t="s">
        <v>100</v>
      </c>
      <c r="F14" s="14">
        <v>10</v>
      </c>
      <c r="G14" s="3">
        <v>1.6</v>
      </c>
      <c r="H14" s="3">
        <v>1.7</v>
      </c>
      <c r="I14" s="3">
        <v>2</v>
      </c>
      <c r="J14" s="3">
        <f t="shared" si="0"/>
        <v>1.7666666666666666</v>
      </c>
      <c r="K14" s="3"/>
      <c r="L14" s="36">
        <f t="shared" si="1"/>
        <v>18.233333333333334</v>
      </c>
      <c r="M14" s="6">
        <v>10</v>
      </c>
      <c r="N14" s="3">
        <v>3.3</v>
      </c>
      <c r="O14" s="3">
        <v>3</v>
      </c>
      <c r="P14" s="3">
        <v>3.1</v>
      </c>
      <c r="Q14" s="3">
        <f t="shared" si="2"/>
        <v>3.1333333333333333</v>
      </c>
      <c r="R14" s="3"/>
      <c r="S14" s="38">
        <f t="shared" si="3"/>
        <v>16.866666666666667</v>
      </c>
      <c r="T14" s="14">
        <v>10</v>
      </c>
      <c r="U14" s="3">
        <v>1.7</v>
      </c>
      <c r="V14" s="3">
        <v>1.7</v>
      </c>
      <c r="W14" s="3">
        <v>1.9</v>
      </c>
      <c r="X14" s="3">
        <f t="shared" si="4"/>
        <v>1.7666666666666666</v>
      </c>
      <c r="Y14" s="3"/>
      <c r="Z14" s="36">
        <f t="shared" si="5"/>
        <v>18.233333333333334</v>
      </c>
      <c r="AA14" s="6">
        <v>10</v>
      </c>
      <c r="AB14" s="3">
        <v>3.4</v>
      </c>
      <c r="AC14" s="3">
        <v>3.3</v>
      </c>
      <c r="AD14" s="3">
        <v>3.5</v>
      </c>
      <c r="AE14" s="3">
        <f t="shared" si="6"/>
        <v>3.4</v>
      </c>
      <c r="AF14" s="3"/>
      <c r="AG14" s="38">
        <f t="shared" si="7"/>
        <v>16.6</v>
      </c>
      <c r="AH14" s="27">
        <f t="shared" si="8"/>
        <v>69.93333333333334</v>
      </c>
    </row>
    <row r="15" spans="1:34" ht="12.75">
      <c r="A15" s="52" t="s">
        <v>20</v>
      </c>
      <c r="B15" s="97" t="s">
        <v>124</v>
      </c>
      <c r="C15" s="57" t="s">
        <v>113</v>
      </c>
      <c r="D15" s="60">
        <v>2012</v>
      </c>
      <c r="E15" s="57" t="s">
        <v>150</v>
      </c>
      <c r="F15" s="14">
        <v>10</v>
      </c>
      <c r="G15" s="3">
        <v>1.7</v>
      </c>
      <c r="H15" s="3">
        <v>1.6</v>
      </c>
      <c r="I15" s="3">
        <v>2</v>
      </c>
      <c r="J15" s="3">
        <f t="shared" si="0"/>
        <v>1.7666666666666666</v>
      </c>
      <c r="K15" s="3"/>
      <c r="L15" s="36">
        <f t="shared" si="1"/>
        <v>18.233333333333334</v>
      </c>
      <c r="M15" s="6">
        <v>10</v>
      </c>
      <c r="N15" s="3">
        <v>2.2</v>
      </c>
      <c r="O15" s="3">
        <v>2.3</v>
      </c>
      <c r="P15" s="3">
        <v>2.4</v>
      </c>
      <c r="Q15" s="3">
        <f t="shared" si="2"/>
        <v>2.3000000000000003</v>
      </c>
      <c r="R15" s="3"/>
      <c r="S15" s="38">
        <f t="shared" si="3"/>
        <v>17.7</v>
      </c>
      <c r="T15" s="14">
        <v>10</v>
      </c>
      <c r="U15" s="3">
        <v>2.6</v>
      </c>
      <c r="V15" s="3">
        <v>2.5</v>
      </c>
      <c r="W15" s="3">
        <v>2.4</v>
      </c>
      <c r="X15" s="3">
        <f t="shared" si="4"/>
        <v>2.5</v>
      </c>
      <c r="Y15" s="3"/>
      <c r="Z15" s="36">
        <f t="shared" si="5"/>
        <v>17.5</v>
      </c>
      <c r="AA15" s="6">
        <v>9.6</v>
      </c>
      <c r="AB15" s="3">
        <v>3.6</v>
      </c>
      <c r="AC15" s="3">
        <v>3.4</v>
      </c>
      <c r="AD15" s="3">
        <v>4</v>
      </c>
      <c r="AE15" s="3">
        <f t="shared" si="6"/>
        <v>3.6666666666666665</v>
      </c>
      <c r="AF15" s="3"/>
      <c r="AG15" s="38">
        <f t="shared" si="7"/>
        <v>15.933333333333335</v>
      </c>
      <c r="AH15" s="27">
        <f t="shared" si="8"/>
        <v>69.36666666666667</v>
      </c>
    </row>
    <row r="16" spans="1:34" ht="12.75">
      <c r="A16" s="52" t="s">
        <v>21</v>
      </c>
      <c r="B16" s="97" t="s">
        <v>139</v>
      </c>
      <c r="C16" s="57" t="s">
        <v>102</v>
      </c>
      <c r="D16" s="60">
        <v>2012</v>
      </c>
      <c r="E16" s="57" t="s">
        <v>99</v>
      </c>
      <c r="F16" s="14">
        <v>10</v>
      </c>
      <c r="G16" s="3">
        <v>2.5</v>
      </c>
      <c r="H16" s="3">
        <v>2.4</v>
      </c>
      <c r="I16" s="3">
        <v>2.6</v>
      </c>
      <c r="J16" s="3">
        <f t="shared" si="0"/>
        <v>2.5</v>
      </c>
      <c r="K16" s="3"/>
      <c r="L16" s="36">
        <f t="shared" si="1"/>
        <v>17.5</v>
      </c>
      <c r="M16" s="6">
        <v>10</v>
      </c>
      <c r="N16" s="3">
        <v>2.5</v>
      </c>
      <c r="O16" s="3">
        <v>2</v>
      </c>
      <c r="P16" s="3">
        <v>2.1</v>
      </c>
      <c r="Q16" s="3">
        <f t="shared" si="2"/>
        <v>2.1999999999999997</v>
      </c>
      <c r="R16" s="3"/>
      <c r="S16" s="38">
        <f t="shared" si="3"/>
        <v>17.8</v>
      </c>
      <c r="T16" s="14">
        <v>10</v>
      </c>
      <c r="U16" s="3">
        <v>3.6</v>
      </c>
      <c r="V16" s="3">
        <v>3</v>
      </c>
      <c r="W16" s="3">
        <v>3.2</v>
      </c>
      <c r="X16" s="3">
        <f t="shared" si="4"/>
        <v>3.266666666666667</v>
      </c>
      <c r="Y16" s="3"/>
      <c r="Z16" s="36">
        <f t="shared" si="5"/>
        <v>16.733333333333334</v>
      </c>
      <c r="AA16" s="6">
        <v>10</v>
      </c>
      <c r="AB16" s="3">
        <v>2.7</v>
      </c>
      <c r="AC16" s="3">
        <v>3</v>
      </c>
      <c r="AD16" s="3">
        <v>3.4</v>
      </c>
      <c r="AE16" s="3">
        <f t="shared" si="6"/>
        <v>3.033333333333333</v>
      </c>
      <c r="AF16" s="3"/>
      <c r="AG16" s="38">
        <f t="shared" si="7"/>
        <v>16.96666666666667</v>
      </c>
      <c r="AH16" s="27">
        <f t="shared" si="8"/>
        <v>69</v>
      </c>
    </row>
    <row r="17" spans="1:34" ht="12.75">
      <c r="A17" s="52" t="s">
        <v>22</v>
      </c>
      <c r="B17" s="97" t="s">
        <v>134</v>
      </c>
      <c r="C17" s="57" t="s">
        <v>93</v>
      </c>
      <c r="D17" s="60">
        <v>2011</v>
      </c>
      <c r="E17" s="57" t="s">
        <v>148</v>
      </c>
      <c r="F17" s="14">
        <v>10</v>
      </c>
      <c r="G17" s="3">
        <v>4</v>
      </c>
      <c r="H17" s="3">
        <v>3.1</v>
      </c>
      <c r="I17" s="3">
        <v>3.9</v>
      </c>
      <c r="J17" s="3">
        <f t="shared" si="0"/>
        <v>3.6666666666666665</v>
      </c>
      <c r="K17" s="3"/>
      <c r="L17" s="36">
        <f t="shared" si="1"/>
        <v>16.333333333333332</v>
      </c>
      <c r="M17" s="6">
        <v>10</v>
      </c>
      <c r="N17" s="3">
        <v>2.9</v>
      </c>
      <c r="O17" s="3">
        <v>2.6</v>
      </c>
      <c r="P17" s="3">
        <v>2.5</v>
      </c>
      <c r="Q17" s="3">
        <f t="shared" si="2"/>
        <v>2.6666666666666665</v>
      </c>
      <c r="R17" s="3"/>
      <c r="S17" s="38">
        <f t="shared" si="3"/>
        <v>17.333333333333332</v>
      </c>
      <c r="T17" s="14">
        <v>10</v>
      </c>
      <c r="U17" s="3">
        <v>2.2</v>
      </c>
      <c r="V17" s="3">
        <v>2.2</v>
      </c>
      <c r="W17" s="3">
        <v>2.5</v>
      </c>
      <c r="X17" s="3">
        <f t="shared" si="4"/>
        <v>2.3000000000000003</v>
      </c>
      <c r="Y17" s="3"/>
      <c r="Z17" s="36">
        <f t="shared" si="5"/>
        <v>17.7</v>
      </c>
      <c r="AA17" s="6">
        <v>10</v>
      </c>
      <c r="AB17" s="3">
        <v>3.1</v>
      </c>
      <c r="AC17" s="3">
        <v>3.1</v>
      </c>
      <c r="AD17" s="3">
        <v>3.1</v>
      </c>
      <c r="AE17" s="3">
        <f t="shared" si="6"/>
        <v>3.1</v>
      </c>
      <c r="AF17" s="3"/>
      <c r="AG17" s="38">
        <f t="shared" si="7"/>
        <v>16.9</v>
      </c>
      <c r="AH17" s="27">
        <f t="shared" si="8"/>
        <v>68.26666666666665</v>
      </c>
    </row>
    <row r="18" spans="1:34" ht="12.75">
      <c r="A18" s="52" t="s">
        <v>23</v>
      </c>
      <c r="B18" s="97" t="s">
        <v>132</v>
      </c>
      <c r="C18" s="57" t="s">
        <v>106</v>
      </c>
      <c r="D18" s="60">
        <v>2011</v>
      </c>
      <c r="E18" s="57" t="s">
        <v>100</v>
      </c>
      <c r="F18" s="14">
        <v>10</v>
      </c>
      <c r="G18" s="3">
        <v>1.8</v>
      </c>
      <c r="H18" s="3">
        <v>1.6</v>
      </c>
      <c r="I18" s="3">
        <v>2</v>
      </c>
      <c r="J18" s="3">
        <f t="shared" si="0"/>
        <v>1.8</v>
      </c>
      <c r="K18" s="3"/>
      <c r="L18" s="36">
        <f t="shared" si="1"/>
        <v>18.2</v>
      </c>
      <c r="M18" s="6">
        <v>10</v>
      </c>
      <c r="N18" s="3">
        <v>3</v>
      </c>
      <c r="O18" s="3">
        <v>2.6</v>
      </c>
      <c r="P18" s="3">
        <v>2.7</v>
      </c>
      <c r="Q18" s="3">
        <f t="shared" si="2"/>
        <v>2.766666666666667</v>
      </c>
      <c r="R18" s="3"/>
      <c r="S18" s="38">
        <f t="shared" si="3"/>
        <v>17.233333333333334</v>
      </c>
      <c r="T18" s="14">
        <v>10</v>
      </c>
      <c r="U18" s="3">
        <v>2.6</v>
      </c>
      <c r="V18" s="3">
        <v>2.9</v>
      </c>
      <c r="W18" s="3">
        <v>2.9</v>
      </c>
      <c r="X18" s="3">
        <f t="shared" si="4"/>
        <v>2.8000000000000003</v>
      </c>
      <c r="Y18" s="3"/>
      <c r="Z18" s="36">
        <f t="shared" si="5"/>
        <v>17.2</v>
      </c>
      <c r="AA18" s="6">
        <v>10</v>
      </c>
      <c r="AB18" s="3">
        <v>4.1</v>
      </c>
      <c r="AC18" s="3">
        <v>4.4</v>
      </c>
      <c r="AD18" s="3">
        <v>5</v>
      </c>
      <c r="AE18" s="3">
        <f t="shared" si="6"/>
        <v>4.5</v>
      </c>
      <c r="AF18" s="3"/>
      <c r="AG18" s="38">
        <f t="shared" si="7"/>
        <v>15.5</v>
      </c>
      <c r="AH18" s="27">
        <f t="shared" si="8"/>
        <v>68.13333333333334</v>
      </c>
    </row>
    <row r="19" spans="1:34" ht="12.75">
      <c r="A19" s="52" t="s">
        <v>24</v>
      </c>
      <c r="B19" s="97" t="s">
        <v>85</v>
      </c>
      <c r="C19" s="57" t="s">
        <v>108</v>
      </c>
      <c r="D19" s="60">
        <v>2012</v>
      </c>
      <c r="E19" s="57" t="s">
        <v>148</v>
      </c>
      <c r="F19" s="14">
        <v>10</v>
      </c>
      <c r="G19" s="3">
        <v>2</v>
      </c>
      <c r="H19" s="3">
        <v>2.1</v>
      </c>
      <c r="I19" s="3">
        <v>2.3</v>
      </c>
      <c r="J19" s="3">
        <f t="shared" si="0"/>
        <v>2.1333333333333333</v>
      </c>
      <c r="K19" s="3"/>
      <c r="L19" s="36">
        <f t="shared" si="1"/>
        <v>17.866666666666667</v>
      </c>
      <c r="M19" s="6">
        <v>10</v>
      </c>
      <c r="N19" s="3">
        <v>3.3</v>
      </c>
      <c r="O19" s="3">
        <v>3.5</v>
      </c>
      <c r="P19" s="3">
        <v>3.2</v>
      </c>
      <c r="Q19" s="3">
        <f t="shared" si="2"/>
        <v>3.3333333333333335</v>
      </c>
      <c r="R19" s="3"/>
      <c r="S19" s="38">
        <f t="shared" si="3"/>
        <v>16.666666666666668</v>
      </c>
      <c r="T19" s="14">
        <v>10</v>
      </c>
      <c r="U19" s="3">
        <v>2.4</v>
      </c>
      <c r="V19" s="3">
        <v>2.4</v>
      </c>
      <c r="W19" s="3">
        <v>2.1</v>
      </c>
      <c r="X19" s="3">
        <f t="shared" si="4"/>
        <v>2.3000000000000003</v>
      </c>
      <c r="Y19" s="3"/>
      <c r="Z19" s="36">
        <f t="shared" si="5"/>
        <v>17.7</v>
      </c>
      <c r="AA19" s="6">
        <v>10</v>
      </c>
      <c r="AB19" s="3">
        <v>4.3</v>
      </c>
      <c r="AC19" s="3">
        <v>4.5</v>
      </c>
      <c r="AD19" s="3">
        <v>4.7</v>
      </c>
      <c r="AE19" s="3">
        <f t="shared" si="6"/>
        <v>4.5</v>
      </c>
      <c r="AF19" s="3"/>
      <c r="AG19" s="38">
        <f t="shared" si="7"/>
        <v>15.5</v>
      </c>
      <c r="AH19" s="27">
        <f t="shared" si="8"/>
        <v>67.73333333333333</v>
      </c>
    </row>
    <row r="20" spans="1:34" ht="12.75">
      <c r="A20" s="52" t="s">
        <v>42</v>
      </c>
      <c r="B20" s="97" t="s">
        <v>126</v>
      </c>
      <c r="C20" s="57" t="s">
        <v>111</v>
      </c>
      <c r="D20" s="60">
        <v>2011</v>
      </c>
      <c r="E20" s="57" t="s">
        <v>148</v>
      </c>
      <c r="F20" s="14">
        <v>10</v>
      </c>
      <c r="G20" s="3">
        <v>2.6</v>
      </c>
      <c r="H20" s="3">
        <v>2.6</v>
      </c>
      <c r="I20" s="3">
        <v>3</v>
      </c>
      <c r="J20" s="3">
        <f t="shared" si="0"/>
        <v>2.733333333333333</v>
      </c>
      <c r="K20" s="3"/>
      <c r="L20" s="36">
        <f t="shared" si="1"/>
        <v>17.266666666666666</v>
      </c>
      <c r="M20" s="6">
        <v>10</v>
      </c>
      <c r="N20" s="3">
        <v>1.9</v>
      </c>
      <c r="O20" s="3">
        <v>1.7</v>
      </c>
      <c r="P20" s="3">
        <v>1.6</v>
      </c>
      <c r="Q20" s="3">
        <f t="shared" si="2"/>
        <v>1.7333333333333332</v>
      </c>
      <c r="R20" s="3"/>
      <c r="S20" s="38">
        <f t="shared" si="3"/>
        <v>18.266666666666666</v>
      </c>
      <c r="T20" s="14">
        <v>10</v>
      </c>
      <c r="U20" s="3">
        <v>2.3</v>
      </c>
      <c r="V20" s="3">
        <v>2.4</v>
      </c>
      <c r="W20" s="3">
        <v>2.4</v>
      </c>
      <c r="X20" s="3">
        <f t="shared" si="4"/>
        <v>2.3666666666666667</v>
      </c>
      <c r="Y20" s="3"/>
      <c r="Z20" s="36">
        <f t="shared" si="5"/>
        <v>17.633333333333333</v>
      </c>
      <c r="AA20" s="6">
        <v>9.6</v>
      </c>
      <c r="AB20" s="3">
        <v>5.2</v>
      </c>
      <c r="AC20" s="3">
        <v>5</v>
      </c>
      <c r="AD20" s="3">
        <v>5</v>
      </c>
      <c r="AE20" s="3">
        <f t="shared" si="6"/>
        <v>5.066666666666666</v>
      </c>
      <c r="AF20" s="3"/>
      <c r="AG20" s="38">
        <f t="shared" si="7"/>
        <v>14.533333333333335</v>
      </c>
      <c r="AH20" s="27">
        <f t="shared" si="8"/>
        <v>67.7</v>
      </c>
    </row>
    <row r="21" spans="1:34" ht="12.75">
      <c r="A21" s="52" t="s">
        <v>43</v>
      </c>
      <c r="B21" s="97" t="s">
        <v>131</v>
      </c>
      <c r="C21" s="57" t="s">
        <v>107</v>
      </c>
      <c r="D21" s="60">
        <v>2011</v>
      </c>
      <c r="E21" s="57" t="s">
        <v>100</v>
      </c>
      <c r="F21" s="14">
        <v>10</v>
      </c>
      <c r="G21" s="3">
        <v>1.9</v>
      </c>
      <c r="H21" s="3">
        <v>2.1</v>
      </c>
      <c r="I21" s="3">
        <v>2.2</v>
      </c>
      <c r="J21" s="3">
        <f t="shared" si="0"/>
        <v>2.066666666666667</v>
      </c>
      <c r="K21" s="3"/>
      <c r="L21" s="36">
        <f t="shared" si="1"/>
        <v>17.933333333333334</v>
      </c>
      <c r="M21" s="6">
        <v>10</v>
      </c>
      <c r="N21" s="3">
        <v>3.1</v>
      </c>
      <c r="O21" s="3">
        <v>2.7</v>
      </c>
      <c r="P21" s="3">
        <v>2.9</v>
      </c>
      <c r="Q21" s="3">
        <f t="shared" si="2"/>
        <v>2.9000000000000004</v>
      </c>
      <c r="R21" s="3"/>
      <c r="S21" s="38">
        <f t="shared" si="3"/>
        <v>17.1</v>
      </c>
      <c r="T21" s="14">
        <v>10</v>
      </c>
      <c r="U21" s="3">
        <v>2.5</v>
      </c>
      <c r="V21" s="3">
        <v>2.7</v>
      </c>
      <c r="W21" s="3">
        <v>2.9</v>
      </c>
      <c r="X21" s="3">
        <f t="shared" si="4"/>
        <v>2.6999999999999997</v>
      </c>
      <c r="Y21" s="3"/>
      <c r="Z21" s="36">
        <f t="shared" si="5"/>
        <v>17.3</v>
      </c>
      <c r="AA21" s="6">
        <v>10</v>
      </c>
      <c r="AB21" s="3">
        <v>4.7</v>
      </c>
      <c r="AC21" s="3">
        <v>4.6</v>
      </c>
      <c r="AD21" s="3">
        <v>4.7</v>
      </c>
      <c r="AE21" s="3">
        <f t="shared" si="6"/>
        <v>4.666666666666667</v>
      </c>
      <c r="AF21" s="3"/>
      <c r="AG21" s="38">
        <f t="shared" si="7"/>
        <v>15.333333333333332</v>
      </c>
      <c r="AH21" s="27">
        <f t="shared" si="8"/>
        <v>67.66666666666666</v>
      </c>
    </row>
    <row r="22" spans="1:34" ht="12.75">
      <c r="A22" s="52" t="s">
        <v>44</v>
      </c>
      <c r="B22" s="97" t="s">
        <v>127</v>
      </c>
      <c r="C22" s="57" t="s">
        <v>61</v>
      </c>
      <c r="D22" s="60">
        <v>2012</v>
      </c>
      <c r="E22" s="57" t="s">
        <v>148</v>
      </c>
      <c r="F22" s="14">
        <v>10</v>
      </c>
      <c r="G22" s="3">
        <v>4</v>
      </c>
      <c r="H22" s="3">
        <v>4</v>
      </c>
      <c r="I22" s="3">
        <v>4</v>
      </c>
      <c r="J22" s="3">
        <f t="shared" si="0"/>
        <v>4</v>
      </c>
      <c r="K22" s="3"/>
      <c r="L22" s="36">
        <f t="shared" si="1"/>
        <v>16</v>
      </c>
      <c r="M22" s="6">
        <v>10</v>
      </c>
      <c r="N22" s="3">
        <v>2.7</v>
      </c>
      <c r="O22" s="3">
        <v>2.8</v>
      </c>
      <c r="P22" s="3">
        <v>2.6</v>
      </c>
      <c r="Q22" s="3">
        <f t="shared" si="2"/>
        <v>2.6999999999999997</v>
      </c>
      <c r="R22" s="3"/>
      <c r="S22" s="38">
        <f t="shared" si="3"/>
        <v>17.3</v>
      </c>
      <c r="T22" s="14">
        <v>10</v>
      </c>
      <c r="U22" s="3">
        <v>3.7</v>
      </c>
      <c r="V22" s="3">
        <v>3.7</v>
      </c>
      <c r="W22" s="3">
        <v>3.5</v>
      </c>
      <c r="X22" s="3">
        <f t="shared" si="4"/>
        <v>3.6333333333333333</v>
      </c>
      <c r="Y22" s="3"/>
      <c r="Z22" s="36">
        <f t="shared" si="5"/>
        <v>16.366666666666667</v>
      </c>
      <c r="AA22" s="6">
        <v>10</v>
      </c>
      <c r="AB22" s="3">
        <v>2.8</v>
      </c>
      <c r="AC22" s="3">
        <v>2.9</v>
      </c>
      <c r="AD22" s="3">
        <v>2.8</v>
      </c>
      <c r="AE22" s="3">
        <f t="shared" si="6"/>
        <v>2.8333333333333335</v>
      </c>
      <c r="AF22" s="3"/>
      <c r="AG22" s="38">
        <f t="shared" si="7"/>
        <v>17.166666666666668</v>
      </c>
      <c r="AH22" s="27">
        <f t="shared" si="8"/>
        <v>66.83333333333333</v>
      </c>
    </row>
    <row r="23" spans="1:34" ht="12.75">
      <c r="A23" s="52" t="s">
        <v>45</v>
      </c>
      <c r="B23" s="97" t="s">
        <v>129</v>
      </c>
      <c r="C23" s="57" t="s">
        <v>74</v>
      </c>
      <c r="D23" s="60">
        <v>2011</v>
      </c>
      <c r="E23" s="57" t="s">
        <v>148</v>
      </c>
      <c r="F23" s="14">
        <v>10</v>
      </c>
      <c r="G23" s="3">
        <v>2.1</v>
      </c>
      <c r="H23" s="3">
        <v>2.3</v>
      </c>
      <c r="I23" s="3">
        <v>2</v>
      </c>
      <c r="J23" s="3">
        <f t="shared" si="0"/>
        <v>2.1333333333333333</v>
      </c>
      <c r="K23" s="3"/>
      <c r="L23" s="36">
        <f t="shared" si="1"/>
        <v>17.866666666666667</v>
      </c>
      <c r="M23" s="6">
        <v>10</v>
      </c>
      <c r="N23" s="3">
        <v>2.3</v>
      </c>
      <c r="O23" s="3">
        <v>2.3</v>
      </c>
      <c r="P23" s="3">
        <v>2.1</v>
      </c>
      <c r="Q23" s="3">
        <f t="shared" si="2"/>
        <v>2.233333333333333</v>
      </c>
      <c r="R23" s="3"/>
      <c r="S23" s="38">
        <f t="shared" si="3"/>
        <v>17.766666666666666</v>
      </c>
      <c r="T23" s="14">
        <v>10</v>
      </c>
      <c r="U23" s="3">
        <v>3.7</v>
      </c>
      <c r="V23" s="3">
        <v>3.5</v>
      </c>
      <c r="W23" s="3">
        <v>3.7</v>
      </c>
      <c r="X23" s="3">
        <f t="shared" si="4"/>
        <v>3.6333333333333333</v>
      </c>
      <c r="Y23" s="3"/>
      <c r="Z23" s="36">
        <f t="shared" si="5"/>
        <v>16.366666666666667</v>
      </c>
      <c r="AA23" s="6">
        <v>9</v>
      </c>
      <c r="AB23" s="3">
        <v>4.6</v>
      </c>
      <c r="AC23" s="3">
        <v>4.9</v>
      </c>
      <c r="AD23" s="3">
        <v>4.5</v>
      </c>
      <c r="AE23" s="3">
        <f t="shared" si="6"/>
        <v>4.666666666666667</v>
      </c>
      <c r="AF23" s="3"/>
      <c r="AG23" s="38">
        <f t="shared" si="7"/>
        <v>14.333333333333332</v>
      </c>
      <c r="AH23" s="27">
        <f t="shared" si="8"/>
        <v>66.33333333333333</v>
      </c>
    </row>
    <row r="24" spans="1:34" ht="12.75">
      <c r="A24" s="52" t="s">
        <v>140</v>
      </c>
      <c r="B24" s="97" t="s">
        <v>125</v>
      </c>
      <c r="C24" s="57" t="s">
        <v>112</v>
      </c>
      <c r="D24" s="60">
        <v>2011</v>
      </c>
      <c r="E24" s="57" t="s">
        <v>149</v>
      </c>
      <c r="F24" s="14">
        <v>10</v>
      </c>
      <c r="G24" s="3">
        <v>2.3</v>
      </c>
      <c r="H24" s="3">
        <v>1.7</v>
      </c>
      <c r="I24" s="3">
        <v>2.6</v>
      </c>
      <c r="J24" s="3">
        <f t="shared" si="0"/>
        <v>2.1999999999999997</v>
      </c>
      <c r="K24" s="3"/>
      <c r="L24" s="36">
        <f t="shared" si="1"/>
        <v>17.8</v>
      </c>
      <c r="M24" s="6">
        <v>10</v>
      </c>
      <c r="N24" s="3">
        <v>3.1</v>
      </c>
      <c r="O24" s="3">
        <v>2.9</v>
      </c>
      <c r="P24" s="3">
        <v>3.1</v>
      </c>
      <c r="Q24" s="3">
        <f t="shared" si="2"/>
        <v>3.033333333333333</v>
      </c>
      <c r="R24" s="3"/>
      <c r="S24" s="38">
        <f t="shared" si="3"/>
        <v>16.96666666666667</v>
      </c>
      <c r="T24" s="14">
        <v>10</v>
      </c>
      <c r="U24" s="3">
        <v>3.7</v>
      </c>
      <c r="V24" s="3">
        <v>3.4</v>
      </c>
      <c r="W24" s="3">
        <v>3.7</v>
      </c>
      <c r="X24" s="3">
        <f t="shared" si="4"/>
        <v>3.6</v>
      </c>
      <c r="Y24" s="3"/>
      <c r="Z24" s="36">
        <f t="shared" si="5"/>
        <v>16.4</v>
      </c>
      <c r="AA24" s="6">
        <v>10</v>
      </c>
      <c r="AB24" s="3">
        <v>5.5</v>
      </c>
      <c r="AC24" s="3">
        <v>5.4</v>
      </c>
      <c r="AD24" s="3">
        <v>5.5</v>
      </c>
      <c r="AE24" s="3">
        <f t="shared" si="6"/>
        <v>5.466666666666666</v>
      </c>
      <c r="AF24" s="3"/>
      <c r="AG24" s="38">
        <f t="shared" si="7"/>
        <v>14.533333333333335</v>
      </c>
      <c r="AH24" s="27">
        <f t="shared" si="8"/>
        <v>65.7</v>
      </c>
    </row>
    <row r="25" spans="1:34" ht="12.75">
      <c r="A25" s="52" t="s">
        <v>141</v>
      </c>
      <c r="B25" s="97" t="s">
        <v>119</v>
      </c>
      <c r="C25" s="57" t="s">
        <v>117</v>
      </c>
      <c r="D25" s="60">
        <v>2011</v>
      </c>
      <c r="E25" s="57" t="s">
        <v>153</v>
      </c>
      <c r="F25" s="14">
        <v>10</v>
      </c>
      <c r="G25" s="3">
        <v>1.7</v>
      </c>
      <c r="H25" s="3">
        <v>1.5</v>
      </c>
      <c r="I25" s="3">
        <v>1.5</v>
      </c>
      <c r="J25" s="3">
        <f t="shared" si="0"/>
        <v>1.5666666666666667</v>
      </c>
      <c r="K25" s="3"/>
      <c r="L25" s="36">
        <f t="shared" si="1"/>
        <v>18.433333333333334</v>
      </c>
      <c r="M25" s="6">
        <v>10</v>
      </c>
      <c r="N25" s="3">
        <v>3.1</v>
      </c>
      <c r="O25" s="3">
        <v>3</v>
      </c>
      <c r="P25" s="3">
        <v>3.2</v>
      </c>
      <c r="Q25" s="3">
        <f t="shared" si="2"/>
        <v>3.1</v>
      </c>
      <c r="R25" s="3"/>
      <c r="S25" s="38">
        <f t="shared" si="3"/>
        <v>16.9</v>
      </c>
      <c r="T25" s="14">
        <v>9</v>
      </c>
      <c r="U25" s="3">
        <v>4.2</v>
      </c>
      <c r="V25" s="3">
        <v>4.1</v>
      </c>
      <c r="W25" s="3">
        <v>4.3</v>
      </c>
      <c r="X25" s="3">
        <f t="shared" si="4"/>
        <v>4.2</v>
      </c>
      <c r="Y25" s="3"/>
      <c r="Z25" s="36">
        <f t="shared" si="5"/>
        <v>14.8</v>
      </c>
      <c r="AA25" s="6">
        <v>10</v>
      </c>
      <c r="AB25" s="3">
        <v>4.5</v>
      </c>
      <c r="AC25" s="3">
        <v>5</v>
      </c>
      <c r="AD25" s="3">
        <v>4.1</v>
      </c>
      <c r="AE25" s="3">
        <f t="shared" si="6"/>
        <v>4.533333333333333</v>
      </c>
      <c r="AF25" s="3"/>
      <c r="AG25" s="38">
        <f t="shared" si="7"/>
        <v>15.466666666666667</v>
      </c>
      <c r="AH25" s="27">
        <f t="shared" si="8"/>
        <v>65.6</v>
      </c>
    </row>
    <row r="26" spans="1:34" ht="12.75">
      <c r="A26" s="52" t="s">
        <v>142</v>
      </c>
      <c r="B26" s="97" t="s">
        <v>121</v>
      </c>
      <c r="C26" s="57" t="s">
        <v>106</v>
      </c>
      <c r="D26" s="60">
        <v>2012</v>
      </c>
      <c r="E26" s="57" t="s">
        <v>153</v>
      </c>
      <c r="F26" s="14">
        <v>10</v>
      </c>
      <c r="G26" s="3">
        <v>2.1</v>
      </c>
      <c r="H26" s="3">
        <v>2.1</v>
      </c>
      <c r="I26" s="3">
        <v>2.3</v>
      </c>
      <c r="J26" s="3">
        <f t="shared" si="0"/>
        <v>2.1666666666666665</v>
      </c>
      <c r="K26" s="3"/>
      <c r="L26" s="36">
        <f t="shared" si="1"/>
        <v>17.833333333333332</v>
      </c>
      <c r="M26" s="6">
        <v>10</v>
      </c>
      <c r="N26" s="3">
        <v>3.8</v>
      </c>
      <c r="O26" s="3">
        <v>3.5</v>
      </c>
      <c r="P26" s="3">
        <v>3.7</v>
      </c>
      <c r="Q26" s="3">
        <f t="shared" si="2"/>
        <v>3.6666666666666665</v>
      </c>
      <c r="R26" s="3"/>
      <c r="S26" s="38">
        <f t="shared" si="3"/>
        <v>16.333333333333332</v>
      </c>
      <c r="T26" s="14">
        <v>10</v>
      </c>
      <c r="U26" s="3">
        <v>3.3</v>
      </c>
      <c r="V26" s="3">
        <v>2.9</v>
      </c>
      <c r="W26" s="3">
        <v>3</v>
      </c>
      <c r="X26" s="3">
        <f t="shared" si="4"/>
        <v>3.0666666666666664</v>
      </c>
      <c r="Y26" s="3"/>
      <c r="Z26" s="36">
        <f t="shared" si="5"/>
        <v>16.933333333333334</v>
      </c>
      <c r="AA26" s="6">
        <v>9.6</v>
      </c>
      <c r="AB26" s="3">
        <v>5.5</v>
      </c>
      <c r="AC26" s="3">
        <v>5.8</v>
      </c>
      <c r="AD26" s="3">
        <v>5.7</v>
      </c>
      <c r="AE26" s="3">
        <f t="shared" si="6"/>
        <v>5.666666666666667</v>
      </c>
      <c r="AF26" s="3"/>
      <c r="AG26" s="38">
        <f t="shared" si="7"/>
        <v>13.933333333333334</v>
      </c>
      <c r="AH26" s="27">
        <f t="shared" si="8"/>
        <v>65.03333333333333</v>
      </c>
    </row>
    <row r="27" spans="1:34" ht="12.75">
      <c r="A27" s="52" t="s">
        <v>143</v>
      </c>
      <c r="B27" s="97" t="s">
        <v>118</v>
      </c>
      <c r="C27" s="57" t="s">
        <v>106</v>
      </c>
      <c r="D27" s="60">
        <v>2011</v>
      </c>
      <c r="E27" s="57" t="s">
        <v>153</v>
      </c>
      <c r="F27" s="14">
        <v>10</v>
      </c>
      <c r="G27" s="3">
        <v>2.3</v>
      </c>
      <c r="H27" s="3">
        <v>2.3</v>
      </c>
      <c r="I27" s="3">
        <v>2.4</v>
      </c>
      <c r="J27" s="3">
        <f t="shared" si="0"/>
        <v>2.3333333333333335</v>
      </c>
      <c r="K27" s="3"/>
      <c r="L27" s="36">
        <f t="shared" si="1"/>
        <v>17.666666666666668</v>
      </c>
      <c r="M27" s="6">
        <v>10</v>
      </c>
      <c r="N27" s="3">
        <v>4.5</v>
      </c>
      <c r="O27" s="3">
        <v>4.4</v>
      </c>
      <c r="P27" s="3">
        <v>4.1</v>
      </c>
      <c r="Q27" s="3">
        <f t="shared" si="2"/>
        <v>4.333333333333333</v>
      </c>
      <c r="R27" s="3"/>
      <c r="S27" s="38">
        <f t="shared" si="3"/>
        <v>15.666666666666668</v>
      </c>
      <c r="T27" s="14">
        <v>10</v>
      </c>
      <c r="U27" s="3">
        <v>3.7</v>
      </c>
      <c r="V27" s="3">
        <v>3.3</v>
      </c>
      <c r="W27" s="3">
        <v>4.1</v>
      </c>
      <c r="X27" s="3">
        <f t="shared" si="4"/>
        <v>3.6999999999999997</v>
      </c>
      <c r="Y27" s="3"/>
      <c r="Z27" s="36">
        <f t="shared" si="5"/>
        <v>16.3</v>
      </c>
      <c r="AA27" s="6">
        <v>9.6</v>
      </c>
      <c r="AB27" s="3">
        <v>5.2</v>
      </c>
      <c r="AC27" s="3">
        <v>4.9</v>
      </c>
      <c r="AD27" s="3">
        <v>4.6</v>
      </c>
      <c r="AE27" s="3">
        <f t="shared" si="6"/>
        <v>4.9</v>
      </c>
      <c r="AF27" s="3"/>
      <c r="AG27" s="38">
        <f t="shared" si="7"/>
        <v>14.700000000000001</v>
      </c>
      <c r="AH27" s="27">
        <f t="shared" si="8"/>
        <v>64.33333333333334</v>
      </c>
    </row>
    <row r="28" spans="1:34" ht="12.75">
      <c r="A28" s="52" t="s">
        <v>144</v>
      </c>
      <c r="B28" s="97" t="s">
        <v>120</v>
      </c>
      <c r="C28" s="57" t="s">
        <v>116</v>
      </c>
      <c r="D28" s="60">
        <v>2011</v>
      </c>
      <c r="E28" s="57" t="s">
        <v>153</v>
      </c>
      <c r="F28" s="14">
        <v>10</v>
      </c>
      <c r="G28" s="3">
        <v>1.8</v>
      </c>
      <c r="H28" s="3">
        <v>1.8</v>
      </c>
      <c r="I28" s="3">
        <v>1.8</v>
      </c>
      <c r="J28" s="3">
        <f t="shared" si="0"/>
        <v>1.8</v>
      </c>
      <c r="K28" s="3"/>
      <c r="L28" s="36">
        <f t="shared" si="1"/>
        <v>18.2</v>
      </c>
      <c r="M28" s="6">
        <v>10</v>
      </c>
      <c r="N28" s="3">
        <v>4.6</v>
      </c>
      <c r="O28" s="3">
        <v>4.1</v>
      </c>
      <c r="P28" s="3">
        <v>4.2</v>
      </c>
      <c r="Q28" s="3">
        <f t="shared" si="2"/>
        <v>4.3</v>
      </c>
      <c r="R28" s="3"/>
      <c r="S28" s="38">
        <f t="shared" si="3"/>
        <v>15.7</v>
      </c>
      <c r="T28" s="14">
        <v>9</v>
      </c>
      <c r="U28" s="3">
        <v>4.9</v>
      </c>
      <c r="V28" s="3">
        <v>4.9</v>
      </c>
      <c r="W28" s="3">
        <v>4.7</v>
      </c>
      <c r="X28" s="3">
        <f t="shared" si="4"/>
        <v>4.833333333333333</v>
      </c>
      <c r="Y28" s="3"/>
      <c r="Z28" s="36">
        <f t="shared" si="5"/>
        <v>14.166666666666668</v>
      </c>
      <c r="AA28" s="6">
        <v>10</v>
      </c>
      <c r="AB28" s="3">
        <v>4.1</v>
      </c>
      <c r="AC28" s="3">
        <v>4.9</v>
      </c>
      <c r="AD28" s="3">
        <v>4.9</v>
      </c>
      <c r="AE28" s="3">
        <f t="shared" si="6"/>
        <v>4.633333333333334</v>
      </c>
      <c r="AF28" s="3"/>
      <c r="AG28" s="38">
        <f t="shared" si="7"/>
        <v>15.366666666666667</v>
      </c>
      <c r="AH28" s="27">
        <f t="shared" si="8"/>
        <v>63.43333333333333</v>
      </c>
    </row>
    <row r="29" spans="1:34" ht="12.75">
      <c r="A29" s="52" t="s">
        <v>145</v>
      </c>
      <c r="B29" s="97" t="s">
        <v>122</v>
      </c>
      <c r="C29" s="57" t="s">
        <v>114</v>
      </c>
      <c r="D29" s="60">
        <v>2011</v>
      </c>
      <c r="E29" s="57" t="s">
        <v>152</v>
      </c>
      <c r="F29" s="14">
        <v>10</v>
      </c>
      <c r="G29" s="3">
        <v>4.7</v>
      </c>
      <c r="H29" s="3">
        <v>4.4</v>
      </c>
      <c r="I29" s="3">
        <v>4.6</v>
      </c>
      <c r="J29" s="3">
        <f t="shared" si="0"/>
        <v>4.566666666666667</v>
      </c>
      <c r="K29" s="3"/>
      <c r="L29" s="36">
        <f t="shared" si="1"/>
        <v>15.433333333333334</v>
      </c>
      <c r="M29" s="6">
        <v>10</v>
      </c>
      <c r="N29" s="3">
        <v>3.5</v>
      </c>
      <c r="O29" s="3">
        <v>3.5</v>
      </c>
      <c r="P29" s="3">
        <v>3.9</v>
      </c>
      <c r="Q29" s="3">
        <f t="shared" si="2"/>
        <v>3.6333333333333333</v>
      </c>
      <c r="R29" s="3"/>
      <c r="S29" s="38">
        <f t="shared" si="3"/>
        <v>16.366666666666667</v>
      </c>
      <c r="T29" s="14">
        <v>10</v>
      </c>
      <c r="U29" s="3">
        <v>3.7</v>
      </c>
      <c r="V29" s="3">
        <v>3.5</v>
      </c>
      <c r="W29" s="3">
        <v>3.6</v>
      </c>
      <c r="X29" s="3">
        <f t="shared" si="4"/>
        <v>3.6</v>
      </c>
      <c r="Y29" s="3"/>
      <c r="Z29" s="36">
        <f t="shared" si="5"/>
        <v>16.4</v>
      </c>
      <c r="AA29" s="6">
        <v>9.6</v>
      </c>
      <c r="AB29" s="3">
        <v>6.5</v>
      </c>
      <c r="AC29" s="3">
        <v>6.8</v>
      </c>
      <c r="AD29" s="3">
        <v>6.9</v>
      </c>
      <c r="AE29" s="3">
        <f t="shared" si="6"/>
        <v>6.733333333333334</v>
      </c>
      <c r="AF29" s="3"/>
      <c r="AG29" s="38">
        <f t="shared" si="7"/>
        <v>12.866666666666667</v>
      </c>
      <c r="AH29" s="27">
        <f t="shared" si="8"/>
        <v>61.06666666666667</v>
      </c>
    </row>
    <row r="30" spans="1:34" ht="12.75">
      <c r="A30" s="52" t="s">
        <v>146</v>
      </c>
      <c r="B30" s="97" t="s">
        <v>130</v>
      </c>
      <c r="C30" s="57" t="s">
        <v>109</v>
      </c>
      <c r="D30" s="60">
        <v>2012</v>
      </c>
      <c r="E30" s="57" t="s">
        <v>148</v>
      </c>
      <c r="F30" s="14">
        <v>10</v>
      </c>
      <c r="G30" s="3">
        <v>3.6</v>
      </c>
      <c r="H30" s="3">
        <v>3</v>
      </c>
      <c r="I30" s="3">
        <v>3.2</v>
      </c>
      <c r="J30" s="3">
        <f t="shared" si="0"/>
        <v>3.266666666666667</v>
      </c>
      <c r="K30" s="3"/>
      <c r="L30" s="36">
        <f t="shared" si="1"/>
        <v>16.733333333333334</v>
      </c>
      <c r="M30" s="6">
        <v>7</v>
      </c>
      <c r="N30" s="3">
        <v>3.9</v>
      </c>
      <c r="O30" s="3">
        <v>3.7</v>
      </c>
      <c r="P30" s="3">
        <v>3.9</v>
      </c>
      <c r="Q30" s="3">
        <f t="shared" si="2"/>
        <v>3.8333333333333335</v>
      </c>
      <c r="R30" s="3"/>
      <c r="S30" s="38">
        <f t="shared" si="3"/>
        <v>13.166666666666666</v>
      </c>
      <c r="T30" s="14">
        <v>9</v>
      </c>
      <c r="U30" s="3">
        <v>4.3</v>
      </c>
      <c r="V30" s="3">
        <v>3.9</v>
      </c>
      <c r="W30" s="3">
        <v>3.9</v>
      </c>
      <c r="X30" s="3">
        <f t="shared" si="4"/>
        <v>4.033333333333333</v>
      </c>
      <c r="Y30" s="3"/>
      <c r="Z30" s="36">
        <f t="shared" si="5"/>
        <v>14.966666666666667</v>
      </c>
      <c r="AA30" s="6">
        <v>10</v>
      </c>
      <c r="AB30" s="3">
        <v>4.5</v>
      </c>
      <c r="AC30" s="3">
        <v>4.4</v>
      </c>
      <c r="AD30" s="3">
        <v>4.2</v>
      </c>
      <c r="AE30" s="3">
        <f t="shared" si="6"/>
        <v>4.366666666666667</v>
      </c>
      <c r="AF30" s="3"/>
      <c r="AG30" s="38">
        <f t="shared" si="7"/>
        <v>15.633333333333333</v>
      </c>
      <c r="AH30" s="27">
        <f t="shared" si="8"/>
        <v>60.5</v>
      </c>
    </row>
    <row r="31" spans="1:34" ht="13.5" thickBot="1">
      <c r="A31" s="53" t="s">
        <v>147</v>
      </c>
      <c r="B31" s="98"/>
      <c r="C31" s="58"/>
      <c r="D31" s="61"/>
      <c r="E31" s="58"/>
      <c r="F31" s="18"/>
      <c r="G31" s="5"/>
      <c r="H31" s="5"/>
      <c r="I31" s="5"/>
      <c r="J31" s="5">
        <f t="shared" si="0"/>
        <v>0</v>
      </c>
      <c r="K31" s="5"/>
      <c r="L31" s="37">
        <f t="shared" si="1"/>
        <v>10</v>
      </c>
      <c r="M31" s="9"/>
      <c r="N31" s="5"/>
      <c r="O31" s="5"/>
      <c r="P31" s="5"/>
      <c r="Q31" s="5">
        <f t="shared" si="2"/>
        <v>0</v>
      </c>
      <c r="R31" s="5"/>
      <c r="S31" s="39">
        <f t="shared" si="3"/>
        <v>10</v>
      </c>
      <c r="T31" s="18"/>
      <c r="U31" s="5"/>
      <c r="V31" s="5"/>
      <c r="W31" s="5"/>
      <c r="X31" s="5">
        <f t="shared" si="4"/>
        <v>0</v>
      </c>
      <c r="Y31" s="5"/>
      <c r="Z31" s="37">
        <f t="shared" si="5"/>
        <v>10</v>
      </c>
      <c r="AA31" s="9"/>
      <c r="AB31" s="5"/>
      <c r="AC31" s="5"/>
      <c r="AD31" s="5"/>
      <c r="AE31" s="5">
        <f t="shared" si="6"/>
        <v>0</v>
      </c>
      <c r="AF31" s="5"/>
      <c r="AG31" s="39">
        <f t="shared" si="7"/>
        <v>10</v>
      </c>
      <c r="AH31" s="34">
        <f t="shared" si="8"/>
        <v>0</v>
      </c>
    </row>
    <row r="32" spans="2:3" ht="12.75">
      <c r="B32" s="81"/>
      <c r="C32" s="82"/>
    </row>
  </sheetData>
  <sheetProtection/>
  <mergeCells count="12">
    <mergeCell ref="E3:E4"/>
    <mergeCell ref="F3:L3"/>
    <mergeCell ref="M3:S3"/>
    <mergeCell ref="AA3:AG3"/>
    <mergeCell ref="AH3:AH4"/>
    <mergeCell ref="T3:Z3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0"/>
  <sheetViews>
    <sheetView zoomScale="70" zoomScaleNormal="70" zoomScalePageLayoutView="0" workbookViewId="0" topLeftCell="A1">
      <selection activeCell="D25" sqref="D25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2.00390625" style="0" customWidth="1"/>
    <col min="4" max="4" width="7.375" style="0" customWidth="1"/>
    <col min="5" max="5" width="18.375" style="47" customWidth="1"/>
    <col min="6" max="11" width="5.75390625" style="0" customWidth="1"/>
    <col min="12" max="12" width="10.375" style="0" customWidth="1"/>
    <col min="13" max="18" width="5.75390625" style="0" customWidth="1"/>
    <col min="19" max="19" width="11.00390625" style="0" bestFit="1" customWidth="1"/>
    <col min="20" max="25" width="5.75390625" style="0" customWidth="1"/>
    <col min="26" max="26" width="11.00390625" style="0" bestFit="1" customWidth="1"/>
    <col min="27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48</v>
      </c>
      <c r="B2" s="159"/>
      <c r="C2" s="147"/>
      <c r="D2" s="159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71" t="s">
        <v>0</v>
      </c>
      <c r="B3" s="173" t="s">
        <v>25</v>
      </c>
      <c r="C3" s="175" t="s">
        <v>1</v>
      </c>
      <c r="D3" s="177" t="s">
        <v>2</v>
      </c>
      <c r="E3" s="179" t="s">
        <v>3</v>
      </c>
      <c r="F3" s="138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72"/>
      <c r="B4" s="174"/>
      <c r="C4" s="176"/>
      <c r="D4" s="178"/>
      <c r="E4" s="180"/>
      <c r="F4" s="24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10" t="s">
        <v>10</v>
      </c>
      <c r="B5" s="13" t="s">
        <v>52</v>
      </c>
      <c r="C5" s="1" t="s">
        <v>53</v>
      </c>
      <c r="D5" s="2">
        <v>2009</v>
      </c>
      <c r="E5" s="45" t="s">
        <v>56</v>
      </c>
      <c r="F5" s="8">
        <v>2</v>
      </c>
      <c r="G5" s="4">
        <v>1.5</v>
      </c>
      <c r="H5" s="4">
        <v>1.5</v>
      </c>
      <c r="I5" s="4">
        <v>1.6</v>
      </c>
      <c r="J5" s="4">
        <f aca="true" t="shared" si="0" ref="J5:J10">IF(I5&gt;0,(G5+H5+I5)/3,(G5+H5+I5)/2)</f>
        <v>1.5333333333333332</v>
      </c>
      <c r="K5" s="4">
        <v>1</v>
      </c>
      <c r="L5" s="35">
        <f aca="true" t="shared" si="1" ref="L5:L10">SUM(10+F5-J5-K5)</f>
        <v>9.466666666666667</v>
      </c>
      <c r="M5" s="8">
        <v>2.5</v>
      </c>
      <c r="N5" s="4">
        <v>2.7</v>
      </c>
      <c r="O5" s="4">
        <v>2.5</v>
      </c>
      <c r="P5" s="4">
        <v>2.9</v>
      </c>
      <c r="Q5" s="4">
        <f aca="true" t="shared" si="2" ref="Q5:Q10">IF(P5&gt;0,(N5+O5+P5)/3,(N5+O5+P5)/2)</f>
        <v>2.6999999999999997</v>
      </c>
      <c r="R5" s="4"/>
      <c r="S5" s="7">
        <f aca="true" t="shared" si="3" ref="S5:S10">SUM(10+M5-Q5-R5)</f>
        <v>9.8</v>
      </c>
      <c r="T5" s="15">
        <v>3</v>
      </c>
      <c r="U5" s="4">
        <v>2.3</v>
      </c>
      <c r="V5" s="4">
        <v>3.1</v>
      </c>
      <c r="W5" s="4">
        <v>2.7</v>
      </c>
      <c r="X5" s="4">
        <f aca="true" t="shared" si="4" ref="X5:X10">IF(W5&gt;0,(U5+V5+W5)/3,(U5+V5+W5)/2)</f>
        <v>2.7000000000000006</v>
      </c>
      <c r="Y5" s="4"/>
      <c r="Z5" s="35">
        <f aca="true" t="shared" si="5" ref="Z5:Z10">SUM(10+T5-X5-Y5)</f>
        <v>10.299999999999999</v>
      </c>
      <c r="AA5" s="8">
        <v>3.2</v>
      </c>
      <c r="AB5" s="4">
        <v>2.5</v>
      </c>
      <c r="AC5" s="4">
        <v>2.6</v>
      </c>
      <c r="AD5" s="4">
        <v>2.6</v>
      </c>
      <c r="AE5" s="4">
        <f aca="true" t="shared" si="6" ref="AE5:AE10">IF(AD5&gt;0,(AB5+AC5+AD5)/3,(AB5+AC5+AD5)/2)</f>
        <v>2.5666666666666664</v>
      </c>
      <c r="AF5" s="4"/>
      <c r="AG5" s="7">
        <f aca="true" t="shared" si="7" ref="AG5:AG10">SUM(10+AA5-AE5-AF5)</f>
        <v>10.633333333333333</v>
      </c>
      <c r="AH5" s="33">
        <f aca="true" t="shared" si="8" ref="AH5:AH10">IF(F5&gt;0,L5+S5+Z5+AG5,0)</f>
        <v>40.199999999999996</v>
      </c>
    </row>
    <row r="6" spans="1:34" ht="14.25" customHeight="1">
      <c r="A6" s="11" t="s">
        <v>11</v>
      </c>
      <c r="B6" s="1" t="s">
        <v>59</v>
      </c>
      <c r="C6" s="1" t="s">
        <v>60</v>
      </c>
      <c r="D6" s="2">
        <v>2009</v>
      </c>
      <c r="E6" s="45" t="s">
        <v>62</v>
      </c>
      <c r="F6" s="6">
        <v>2</v>
      </c>
      <c r="G6" s="3">
        <v>1.9</v>
      </c>
      <c r="H6" s="3">
        <v>1.9</v>
      </c>
      <c r="I6" s="3">
        <v>2.2</v>
      </c>
      <c r="J6" s="3">
        <f t="shared" si="0"/>
        <v>2</v>
      </c>
      <c r="K6" s="3"/>
      <c r="L6" s="36">
        <f t="shared" si="1"/>
        <v>10</v>
      </c>
      <c r="M6" s="6">
        <v>2.1</v>
      </c>
      <c r="N6" s="3">
        <v>3.3</v>
      </c>
      <c r="O6" s="3">
        <v>3.6</v>
      </c>
      <c r="P6" s="3">
        <v>4.2</v>
      </c>
      <c r="Q6" s="3">
        <f t="shared" si="2"/>
        <v>3.7000000000000006</v>
      </c>
      <c r="R6" s="3"/>
      <c r="S6" s="38">
        <f t="shared" si="3"/>
        <v>8.399999999999999</v>
      </c>
      <c r="T6" s="14">
        <v>3</v>
      </c>
      <c r="U6" s="3">
        <v>1.9</v>
      </c>
      <c r="V6" s="3">
        <v>1.8</v>
      </c>
      <c r="W6" s="3">
        <v>1.8</v>
      </c>
      <c r="X6" s="3">
        <f t="shared" si="4"/>
        <v>1.8333333333333333</v>
      </c>
      <c r="Y6" s="3"/>
      <c r="Z6" s="36">
        <f t="shared" si="5"/>
        <v>11.166666666666666</v>
      </c>
      <c r="AA6" s="6">
        <v>2.9</v>
      </c>
      <c r="AB6" s="3">
        <v>3</v>
      </c>
      <c r="AC6" s="3">
        <v>2.9</v>
      </c>
      <c r="AD6" s="3">
        <v>2.8</v>
      </c>
      <c r="AE6" s="3">
        <f t="shared" si="6"/>
        <v>2.9</v>
      </c>
      <c r="AF6" s="3"/>
      <c r="AG6" s="38">
        <f t="shared" si="7"/>
        <v>10</v>
      </c>
      <c r="AH6" s="27">
        <f t="shared" si="8"/>
        <v>39.56666666666666</v>
      </c>
    </row>
    <row r="7" spans="1:34" ht="14.25" customHeight="1">
      <c r="A7" s="11" t="s">
        <v>12</v>
      </c>
      <c r="B7" s="1" t="s">
        <v>225</v>
      </c>
      <c r="C7" s="1" t="s">
        <v>61</v>
      </c>
      <c r="D7" s="2">
        <v>2009</v>
      </c>
      <c r="E7" s="101" t="s">
        <v>226</v>
      </c>
      <c r="F7" s="6">
        <v>2</v>
      </c>
      <c r="G7" s="3">
        <v>2.5</v>
      </c>
      <c r="H7" s="3">
        <v>2.3</v>
      </c>
      <c r="I7" s="3">
        <v>2.4</v>
      </c>
      <c r="J7" s="3">
        <f t="shared" si="0"/>
        <v>2.4</v>
      </c>
      <c r="K7" s="3"/>
      <c r="L7" s="36">
        <f t="shared" si="1"/>
        <v>9.6</v>
      </c>
      <c r="M7" s="6">
        <v>1.5</v>
      </c>
      <c r="N7" s="3">
        <v>3.3</v>
      </c>
      <c r="O7" s="3">
        <v>3.2</v>
      </c>
      <c r="P7" s="3">
        <v>3.3</v>
      </c>
      <c r="Q7" s="3">
        <f t="shared" si="2"/>
        <v>3.266666666666667</v>
      </c>
      <c r="R7" s="3"/>
      <c r="S7" s="38">
        <f t="shared" si="3"/>
        <v>8.233333333333333</v>
      </c>
      <c r="T7" s="14">
        <v>3</v>
      </c>
      <c r="U7" s="3">
        <v>2.2</v>
      </c>
      <c r="V7" s="3">
        <v>2.4</v>
      </c>
      <c r="W7" s="3">
        <v>2.1</v>
      </c>
      <c r="X7" s="3">
        <f t="shared" si="4"/>
        <v>2.233333333333333</v>
      </c>
      <c r="Y7" s="3"/>
      <c r="Z7" s="36">
        <f t="shared" si="5"/>
        <v>10.766666666666667</v>
      </c>
      <c r="AA7" s="6">
        <v>2.9</v>
      </c>
      <c r="AB7" s="3">
        <v>2.5</v>
      </c>
      <c r="AC7" s="3">
        <v>2.3</v>
      </c>
      <c r="AD7" s="3">
        <v>2.6</v>
      </c>
      <c r="AE7" s="3">
        <f t="shared" si="6"/>
        <v>2.466666666666667</v>
      </c>
      <c r="AF7" s="3"/>
      <c r="AG7" s="38">
        <f t="shared" si="7"/>
        <v>10.433333333333334</v>
      </c>
      <c r="AH7" s="27">
        <f t="shared" si="8"/>
        <v>39.03333333333333</v>
      </c>
    </row>
    <row r="8" spans="1:34" ht="14.25" customHeight="1">
      <c r="A8" s="11" t="s">
        <v>13</v>
      </c>
      <c r="B8" s="13" t="s">
        <v>54</v>
      </c>
      <c r="C8" s="1" t="s">
        <v>55</v>
      </c>
      <c r="D8" s="2">
        <v>2010</v>
      </c>
      <c r="E8" s="45" t="s">
        <v>56</v>
      </c>
      <c r="F8" s="6">
        <v>2</v>
      </c>
      <c r="G8" s="3">
        <v>1.7</v>
      </c>
      <c r="H8" s="3">
        <v>1.8</v>
      </c>
      <c r="I8" s="3">
        <v>1.7</v>
      </c>
      <c r="J8" s="3">
        <f t="shared" si="0"/>
        <v>1.7333333333333334</v>
      </c>
      <c r="K8" s="3"/>
      <c r="L8" s="36">
        <f t="shared" si="1"/>
        <v>10.266666666666666</v>
      </c>
      <c r="M8" s="6">
        <v>2</v>
      </c>
      <c r="N8" s="3">
        <v>4.7</v>
      </c>
      <c r="O8" s="3">
        <v>4.6</v>
      </c>
      <c r="P8" s="3">
        <v>4.8</v>
      </c>
      <c r="Q8" s="3">
        <f t="shared" si="2"/>
        <v>4.7</v>
      </c>
      <c r="R8" s="3"/>
      <c r="S8" s="38">
        <f t="shared" si="3"/>
        <v>7.3</v>
      </c>
      <c r="T8" s="14">
        <v>2.8</v>
      </c>
      <c r="U8" s="3">
        <v>2.4</v>
      </c>
      <c r="V8" s="3">
        <v>2.5</v>
      </c>
      <c r="W8" s="3">
        <v>2.7</v>
      </c>
      <c r="X8" s="3">
        <f t="shared" si="4"/>
        <v>2.5333333333333337</v>
      </c>
      <c r="Y8" s="3">
        <v>1</v>
      </c>
      <c r="Z8" s="36">
        <f t="shared" si="5"/>
        <v>9.266666666666667</v>
      </c>
      <c r="AA8" s="6">
        <v>3.2</v>
      </c>
      <c r="AB8" s="3">
        <v>3.5</v>
      </c>
      <c r="AC8" s="3">
        <v>3.2</v>
      </c>
      <c r="AD8" s="3">
        <v>3.4</v>
      </c>
      <c r="AE8" s="3">
        <f t="shared" si="6"/>
        <v>3.3666666666666667</v>
      </c>
      <c r="AF8" s="3"/>
      <c r="AG8" s="38">
        <f t="shared" si="7"/>
        <v>9.833333333333332</v>
      </c>
      <c r="AH8" s="27">
        <f t="shared" si="8"/>
        <v>36.66666666666667</v>
      </c>
    </row>
    <row r="9" spans="1:34" ht="14.25" customHeight="1">
      <c r="A9" s="11" t="s">
        <v>14</v>
      </c>
      <c r="B9" s="13" t="s">
        <v>57</v>
      </c>
      <c r="C9" s="1" t="s">
        <v>58</v>
      </c>
      <c r="D9" s="2">
        <v>2009</v>
      </c>
      <c r="E9" s="120" t="s">
        <v>63</v>
      </c>
      <c r="F9" s="6">
        <v>2</v>
      </c>
      <c r="G9" s="3">
        <v>2.4</v>
      </c>
      <c r="H9" s="3">
        <v>2.3</v>
      </c>
      <c r="I9" s="3">
        <v>2.3</v>
      </c>
      <c r="J9" s="3">
        <f t="shared" si="0"/>
        <v>2.333333333333333</v>
      </c>
      <c r="K9" s="3"/>
      <c r="L9" s="36">
        <f t="shared" si="1"/>
        <v>9.666666666666668</v>
      </c>
      <c r="M9" s="6">
        <v>2.7</v>
      </c>
      <c r="N9" s="3">
        <v>5.5</v>
      </c>
      <c r="O9" s="3">
        <v>5.2</v>
      </c>
      <c r="P9" s="3">
        <v>5.9</v>
      </c>
      <c r="Q9" s="3">
        <f t="shared" si="2"/>
        <v>5.533333333333334</v>
      </c>
      <c r="R9" s="3"/>
      <c r="S9" s="38">
        <f t="shared" si="3"/>
        <v>7.166666666666665</v>
      </c>
      <c r="T9" s="14">
        <v>3.1</v>
      </c>
      <c r="U9" s="3">
        <v>6</v>
      </c>
      <c r="V9" s="3">
        <v>5.8</v>
      </c>
      <c r="W9" s="3">
        <v>5.7</v>
      </c>
      <c r="X9" s="3">
        <f t="shared" si="4"/>
        <v>5.833333333333333</v>
      </c>
      <c r="Y9" s="3"/>
      <c r="Z9" s="36">
        <f t="shared" si="5"/>
        <v>7.266666666666667</v>
      </c>
      <c r="AA9" s="6">
        <v>2.9</v>
      </c>
      <c r="AB9" s="3">
        <v>4.4</v>
      </c>
      <c r="AC9" s="3">
        <v>3.8</v>
      </c>
      <c r="AD9" s="3">
        <v>3.8</v>
      </c>
      <c r="AE9" s="3">
        <f t="shared" si="6"/>
        <v>4</v>
      </c>
      <c r="AF9" s="3"/>
      <c r="AG9" s="38">
        <f t="shared" si="7"/>
        <v>8.9</v>
      </c>
      <c r="AH9" s="27">
        <f t="shared" si="8"/>
        <v>33</v>
      </c>
    </row>
    <row r="10" spans="1:34" ht="13.5" thickBot="1">
      <c r="A10" s="12" t="s">
        <v>15</v>
      </c>
      <c r="B10" s="19"/>
      <c r="C10" s="16"/>
      <c r="D10" s="17"/>
      <c r="E10" s="46"/>
      <c r="F10" s="9"/>
      <c r="G10" s="5"/>
      <c r="H10" s="5"/>
      <c r="I10" s="5"/>
      <c r="J10" s="5">
        <f t="shared" si="0"/>
        <v>0</v>
      </c>
      <c r="K10" s="5"/>
      <c r="L10" s="37">
        <f t="shared" si="1"/>
        <v>10</v>
      </c>
      <c r="M10" s="9"/>
      <c r="N10" s="5"/>
      <c r="O10" s="5"/>
      <c r="P10" s="5"/>
      <c r="Q10" s="5">
        <f t="shared" si="2"/>
        <v>0</v>
      </c>
      <c r="R10" s="5"/>
      <c r="S10" s="39">
        <f t="shared" si="3"/>
        <v>10</v>
      </c>
      <c r="T10" s="18"/>
      <c r="U10" s="5"/>
      <c r="V10" s="5"/>
      <c r="W10" s="5"/>
      <c r="X10" s="5">
        <f t="shared" si="4"/>
        <v>0</v>
      </c>
      <c r="Y10" s="5"/>
      <c r="Z10" s="37">
        <f t="shared" si="5"/>
        <v>10</v>
      </c>
      <c r="AA10" s="9"/>
      <c r="AB10" s="5"/>
      <c r="AC10" s="5"/>
      <c r="AD10" s="5"/>
      <c r="AE10" s="5">
        <f t="shared" si="6"/>
        <v>0</v>
      </c>
      <c r="AF10" s="5"/>
      <c r="AG10" s="39">
        <f t="shared" si="7"/>
        <v>10</v>
      </c>
      <c r="AH10" s="34">
        <f t="shared" si="8"/>
        <v>0</v>
      </c>
    </row>
  </sheetData>
  <sheetProtection/>
  <mergeCells count="12"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5"/>
  <sheetViews>
    <sheetView zoomScale="70" zoomScaleNormal="70" zoomScalePageLayoutView="0" workbookViewId="0" topLeftCell="A1">
      <selection activeCell="C22" sqref="C22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4.625" style="0" bestFit="1" customWidth="1"/>
    <col min="4" max="4" width="7.375" style="0" customWidth="1"/>
    <col min="5" max="5" width="17.00390625" style="47" bestFit="1" customWidth="1"/>
    <col min="6" max="11" width="5.75390625" style="0" customWidth="1"/>
    <col min="12" max="12" width="10.375" style="0" customWidth="1"/>
    <col min="13" max="18" width="5.75390625" style="0" customWidth="1"/>
    <col min="19" max="19" width="11.00390625" style="0" bestFit="1" customWidth="1"/>
    <col min="20" max="25" width="5.75390625" style="0" customWidth="1"/>
    <col min="26" max="26" width="11.00390625" style="0" bestFit="1" customWidth="1"/>
    <col min="27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38</v>
      </c>
      <c r="B2" s="147"/>
      <c r="C2" s="159"/>
      <c r="D2" s="147"/>
      <c r="E2" s="159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49" t="s">
        <v>0</v>
      </c>
      <c r="B3" s="181" t="s">
        <v>25</v>
      </c>
      <c r="C3" s="173" t="s">
        <v>1</v>
      </c>
      <c r="D3" s="183" t="s">
        <v>2</v>
      </c>
      <c r="E3" s="185" t="s">
        <v>3</v>
      </c>
      <c r="F3" s="139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66"/>
      <c r="B4" s="182"/>
      <c r="C4" s="174"/>
      <c r="D4" s="184"/>
      <c r="E4" s="186"/>
      <c r="F4" s="80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48" t="s">
        <v>10</v>
      </c>
      <c r="B5" s="54" t="s">
        <v>203</v>
      </c>
      <c r="C5" s="56" t="s">
        <v>157</v>
      </c>
      <c r="D5" s="56">
        <v>2008</v>
      </c>
      <c r="E5" s="73" t="s">
        <v>187</v>
      </c>
      <c r="F5" s="15">
        <v>2</v>
      </c>
      <c r="G5" s="4">
        <v>1.1</v>
      </c>
      <c r="H5" s="4">
        <v>1.2</v>
      </c>
      <c r="I5" s="4">
        <v>1.3</v>
      </c>
      <c r="J5" s="4">
        <f aca="true" t="shared" si="0" ref="J5:J15">IF(I5&gt;0,(G5+H5+I5)/3,(G5+H5+I5)/2)</f>
        <v>1.2</v>
      </c>
      <c r="K5" s="4"/>
      <c r="L5" s="35">
        <f aca="true" t="shared" si="1" ref="L5:L15">SUM(10+F5-J5-K5)</f>
        <v>10.8</v>
      </c>
      <c r="M5" s="8">
        <v>2.6</v>
      </c>
      <c r="N5" s="4">
        <v>2.8</v>
      </c>
      <c r="O5" s="4">
        <v>2.5</v>
      </c>
      <c r="P5" s="4">
        <v>2.9</v>
      </c>
      <c r="Q5" s="4">
        <f aca="true" t="shared" si="2" ref="Q5:Q15">IF(P5&gt;0,(N5+O5+P5)/3,(N5+O5+P5)/2)</f>
        <v>2.733333333333333</v>
      </c>
      <c r="R5" s="4"/>
      <c r="S5" s="7">
        <f aca="true" t="shared" si="3" ref="S5:S15">SUM(10+M5-Q5-R5)</f>
        <v>9.866666666666667</v>
      </c>
      <c r="T5" s="15">
        <v>3.1</v>
      </c>
      <c r="U5" s="4">
        <v>1.8</v>
      </c>
      <c r="V5" s="4">
        <v>1.9</v>
      </c>
      <c r="W5" s="4">
        <v>2</v>
      </c>
      <c r="X5" s="4">
        <f aca="true" t="shared" si="4" ref="X5:X15">IF(W5&gt;0,(U5+V5+W5)/3,(U5+V5+W5)/2)</f>
        <v>1.9000000000000001</v>
      </c>
      <c r="Y5" s="4"/>
      <c r="Z5" s="35">
        <f aca="true" t="shared" si="5" ref="Z5:Z15">SUM(10+T5-X5-Y5)</f>
        <v>11.2</v>
      </c>
      <c r="AA5" s="8">
        <v>3</v>
      </c>
      <c r="AB5" s="4">
        <v>2.9</v>
      </c>
      <c r="AC5" s="4">
        <v>2.7</v>
      </c>
      <c r="AD5" s="4">
        <v>2.7</v>
      </c>
      <c r="AE5" s="4">
        <f aca="true" t="shared" si="6" ref="AE5:AE15">IF(AD5&gt;0,(AB5+AC5+AD5)/3,(AB5+AC5+AD5)/2)</f>
        <v>2.766666666666667</v>
      </c>
      <c r="AF5" s="4"/>
      <c r="AG5" s="7">
        <f aca="true" t="shared" si="7" ref="AG5:AG15">SUM(10+AA5-AE5-AF5)</f>
        <v>10.233333333333333</v>
      </c>
      <c r="AH5" s="33">
        <f aca="true" t="shared" si="8" ref="AH5:AH15">IF(F5&gt;0,L5+S5+Z5+AG5,0)</f>
        <v>42.1</v>
      </c>
    </row>
    <row r="6" spans="1:34" ht="14.25" customHeight="1">
      <c r="A6" s="49" t="s">
        <v>11</v>
      </c>
      <c r="B6" s="55" t="s">
        <v>204</v>
      </c>
      <c r="C6" s="57" t="s">
        <v>67</v>
      </c>
      <c r="D6" s="57">
        <v>2007</v>
      </c>
      <c r="E6" s="74" t="s">
        <v>188</v>
      </c>
      <c r="F6" s="14">
        <v>2</v>
      </c>
      <c r="G6" s="3">
        <v>1.5</v>
      </c>
      <c r="H6" s="3">
        <v>1.5</v>
      </c>
      <c r="I6" s="3">
        <v>1.5</v>
      </c>
      <c r="J6" s="3">
        <f t="shared" si="0"/>
        <v>1.5</v>
      </c>
      <c r="K6" s="3"/>
      <c r="L6" s="36">
        <f t="shared" si="1"/>
        <v>10.5</v>
      </c>
      <c r="M6" s="6">
        <v>2.5</v>
      </c>
      <c r="N6" s="3">
        <v>3.3</v>
      </c>
      <c r="O6" s="3">
        <v>3.5</v>
      </c>
      <c r="P6" s="3">
        <v>3.5</v>
      </c>
      <c r="Q6" s="3">
        <f t="shared" si="2"/>
        <v>3.4333333333333336</v>
      </c>
      <c r="R6" s="3"/>
      <c r="S6" s="38">
        <f t="shared" si="3"/>
        <v>9.066666666666666</v>
      </c>
      <c r="T6" s="14">
        <v>3.1</v>
      </c>
      <c r="U6" s="3">
        <v>1.7</v>
      </c>
      <c r="V6" s="3">
        <v>1.8</v>
      </c>
      <c r="W6" s="3">
        <v>1.6</v>
      </c>
      <c r="X6" s="3">
        <f t="shared" si="4"/>
        <v>1.7</v>
      </c>
      <c r="Y6" s="3"/>
      <c r="Z6" s="36">
        <f t="shared" si="5"/>
        <v>11.4</v>
      </c>
      <c r="AA6" s="6">
        <v>3.1</v>
      </c>
      <c r="AB6" s="3">
        <v>2.5</v>
      </c>
      <c r="AC6" s="3">
        <v>2.9</v>
      </c>
      <c r="AD6" s="3">
        <v>3.4</v>
      </c>
      <c r="AE6" s="3">
        <f t="shared" si="6"/>
        <v>2.9333333333333336</v>
      </c>
      <c r="AF6" s="3"/>
      <c r="AG6" s="38">
        <f t="shared" si="7"/>
        <v>10.166666666666666</v>
      </c>
      <c r="AH6" s="27">
        <f t="shared" si="8"/>
        <v>41.13333333333333</v>
      </c>
    </row>
    <row r="7" spans="1:34" ht="14.25" customHeight="1">
      <c r="A7" s="49" t="s">
        <v>12</v>
      </c>
      <c r="B7" s="55" t="s">
        <v>201</v>
      </c>
      <c r="C7" s="57" t="s">
        <v>70</v>
      </c>
      <c r="D7" s="57">
        <v>2007</v>
      </c>
      <c r="E7" s="74" t="s">
        <v>100</v>
      </c>
      <c r="F7" s="14">
        <v>2</v>
      </c>
      <c r="G7" s="3">
        <v>1.4</v>
      </c>
      <c r="H7" s="3">
        <v>1.4</v>
      </c>
      <c r="I7" s="3">
        <v>1.5</v>
      </c>
      <c r="J7" s="3">
        <f t="shared" si="0"/>
        <v>1.4333333333333333</v>
      </c>
      <c r="K7" s="3"/>
      <c r="L7" s="36">
        <f t="shared" si="1"/>
        <v>10.566666666666666</v>
      </c>
      <c r="M7" s="6">
        <v>2.6</v>
      </c>
      <c r="N7" s="3">
        <v>3.5</v>
      </c>
      <c r="O7" s="3">
        <v>3.5</v>
      </c>
      <c r="P7" s="3">
        <v>3.8</v>
      </c>
      <c r="Q7" s="3">
        <f t="shared" si="2"/>
        <v>3.6</v>
      </c>
      <c r="R7" s="3"/>
      <c r="S7" s="38">
        <f t="shared" si="3"/>
        <v>9</v>
      </c>
      <c r="T7" s="14">
        <v>2.8</v>
      </c>
      <c r="U7" s="3">
        <v>2.2</v>
      </c>
      <c r="V7" s="3">
        <v>2.5</v>
      </c>
      <c r="W7" s="3">
        <v>2.6</v>
      </c>
      <c r="X7" s="3">
        <f t="shared" si="4"/>
        <v>2.4333333333333336</v>
      </c>
      <c r="Y7" s="3"/>
      <c r="Z7" s="36">
        <f t="shared" si="5"/>
        <v>10.366666666666667</v>
      </c>
      <c r="AA7" s="6">
        <v>3.1</v>
      </c>
      <c r="AB7" s="3">
        <v>3.2</v>
      </c>
      <c r="AC7" s="3">
        <v>3</v>
      </c>
      <c r="AD7" s="3">
        <v>3.1</v>
      </c>
      <c r="AE7" s="3">
        <f t="shared" si="6"/>
        <v>3.1</v>
      </c>
      <c r="AF7" s="3"/>
      <c r="AG7" s="38">
        <f t="shared" si="7"/>
        <v>10</v>
      </c>
      <c r="AH7" s="27">
        <f t="shared" si="8"/>
        <v>39.93333333333334</v>
      </c>
    </row>
    <row r="8" spans="1:34" ht="14.25" customHeight="1">
      <c r="A8" s="49" t="s">
        <v>13</v>
      </c>
      <c r="B8" s="55" t="s">
        <v>172</v>
      </c>
      <c r="C8" s="57" t="s">
        <v>190</v>
      </c>
      <c r="D8" s="57">
        <v>2008</v>
      </c>
      <c r="E8" s="74" t="s">
        <v>187</v>
      </c>
      <c r="F8" s="14">
        <v>2</v>
      </c>
      <c r="G8" s="3">
        <v>2.1</v>
      </c>
      <c r="H8" s="3">
        <v>2</v>
      </c>
      <c r="I8" s="3">
        <v>2</v>
      </c>
      <c r="J8" s="3">
        <f t="shared" si="0"/>
        <v>2.033333333333333</v>
      </c>
      <c r="K8" s="3"/>
      <c r="L8" s="36">
        <f t="shared" si="1"/>
        <v>9.966666666666667</v>
      </c>
      <c r="M8" s="6">
        <v>2.6</v>
      </c>
      <c r="N8" s="3">
        <v>2.5</v>
      </c>
      <c r="O8" s="3">
        <v>2.5</v>
      </c>
      <c r="P8" s="3">
        <v>2.7</v>
      </c>
      <c r="Q8" s="3">
        <f t="shared" si="2"/>
        <v>2.566666666666667</v>
      </c>
      <c r="R8" s="3"/>
      <c r="S8" s="38">
        <f t="shared" si="3"/>
        <v>10.033333333333333</v>
      </c>
      <c r="T8" s="14">
        <v>2.8</v>
      </c>
      <c r="U8" s="3">
        <v>2.2</v>
      </c>
      <c r="V8" s="3">
        <v>2.4</v>
      </c>
      <c r="W8" s="3">
        <v>2.4</v>
      </c>
      <c r="X8" s="3">
        <f t="shared" si="4"/>
        <v>2.3333333333333335</v>
      </c>
      <c r="Y8" s="3"/>
      <c r="Z8" s="36">
        <f t="shared" si="5"/>
        <v>10.466666666666667</v>
      </c>
      <c r="AA8" s="6">
        <v>2.9</v>
      </c>
      <c r="AB8" s="3">
        <v>3.4</v>
      </c>
      <c r="AC8" s="3">
        <v>3.7</v>
      </c>
      <c r="AD8" s="3">
        <v>3.3</v>
      </c>
      <c r="AE8" s="3">
        <f t="shared" si="6"/>
        <v>3.4666666666666663</v>
      </c>
      <c r="AF8" s="3"/>
      <c r="AG8" s="38">
        <f t="shared" si="7"/>
        <v>9.433333333333334</v>
      </c>
      <c r="AH8" s="27">
        <f t="shared" si="8"/>
        <v>39.900000000000006</v>
      </c>
    </row>
    <row r="9" spans="1:34" ht="14.25" customHeight="1">
      <c r="A9" s="49" t="s">
        <v>14</v>
      </c>
      <c r="B9" s="55" t="s">
        <v>205</v>
      </c>
      <c r="C9" s="57" t="s">
        <v>109</v>
      </c>
      <c r="D9" s="57">
        <v>2007</v>
      </c>
      <c r="E9" s="74" t="s">
        <v>178</v>
      </c>
      <c r="F9" s="14">
        <v>2</v>
      </c>
      <c r="G9" s="3">
        <v>1.4</v>
      </c>
      <c r="H9" s="3">
        <v>1.5</v>
      </c>
      <c r="I9" s="3">
        <v>1.4</v>
      </c>
      <c r="J9" s="3">
        <f t="shared" si="0"/>
        <v>1.4333333333333333</v>
      </c>
      <c r="K9" s="3"/>
      <c r="L9" s="36">
        <f t="shared" si="1"/>
        <v>10.566666666666666</v>
      </c>
      <c r="M9" s="6">
        <v>2.4</v>
      </c>
      <c r="N9" s="3">
        <v>4.5</v>
      </c>
      <c r="O9" s="3">
        <v>4.6</v>
      </c>
      <c r="P9" s="3">
        <v>4.2</v>
      </c>
      <c r="Q9" s="3">
        <f t="shared" si="2"/>
        <v>4.433333333333334</v>
      </c>
      <c r="R9" s="3">
        <v>0.5</v>
      </c>
      <c r="S9" s="38">
        <f t="shared" si="3"/>
        <v>7.466666666666667</v>
      </c>
      <c r="T9" s="14">
        <v>2.7</v>
      </c>
      <c r="U9" s="3">
        <v>2.2</v>
      </c>
      <c r="V9" s="3">
        <v>2.4</v>
      </c>
      <c r="W9" s="3">
        <v>2.4</v>
      </c>
      <c r="X9" s="3">
        <f t="shared" si="4"/>
        <v>2.3333333333333335</v>
      </c>
      <c r="Y9" s="3"/>
      <c r="Z9" s="36">
        <f t="shared" si="5"/>
        <v>10.366666666666665</v>
      </c>
      <c r="AA9" s="6">
        <v>2.9</v>
      </c>
      <c r="AB9" s="3">
        <v>3.2</v>
      </c>
      <c r="AC9" s="3">
        <v>2.9</v>
      </c>
      <c r="AD9" s="3">
        <v>3.5</v>
      </c>
      <c r="AE9" s="3">
        <f t="shared" si="6"/>
        <v>3.1999999999999997</v>
      </c>
      <c r="AF9" s="3"/>
      <c r="AG9" s="38">
        <f t="shared" si="7"/>
        <v>9.700000000000001</v>
      </c>
      <c r="AH9" s="27">
        <f t="shared" si="8"/>
        <v>38.1</v>
      </c>
    </row>
    <row r="10" spans="1:34" ht="14.25" customHeight="1">
      <c r="A10" s="49" t="s">
        <v>15</v>
      </c>
      <c r="B10" s="55" t="s">
        <v>202</v>
      </c>
      <c r="C10" s="57" t="s">
        <v>115</v>
      </c>
      <c r="D10" s="57">
        <v>2008</v>
      </c>
      <c r="E10" s="74" t="s">
        <v>148</v>
      </c>
      <c r="F10" s="14">
        <v>2</v>
      </c>
      <c r="G10" s="3">
        <v>1.3</v>
      </c>
      <c r="H10" s="3">
        <v>1.5</v>
      </c>
      <c r="I10" s="3">
        <v>1.6</v>
      </c>
      <c r="J10" s="3">
        <f t="shared" si="0"/>
        <v>1.4666666666666668</v>
      </c>
      <c r="K10" s="3"/>
      <c r="L10" s="36">
        <f t="shared" si="1"/>
        <v>10.533333333333333</v>
      </c>
      <c r="M10" s="6">
        <v>2.6</v>
      </c>
      <c r="N10" s="3">
        <v>3.7</v>
      </c>
      <c r="O10" s="3">
        <v>4.2</v>
      </c>
      <c r="P10" s="3">
        <v>3.8</v>
      </c>
      <c r="Q10" s="3">
        <f t="shared" si="2"/>
        <v>3.9</v>
      </c>
      <c r="R10" s="3"/>
      <c r="S10" s="38">
        <f t="shared" si="3"/>
        <v>8.7</v>
      </c>
      <c r="T10" s="14">
        <v>3.2</v>
      </c>
      <c r="U10" s="3">
        <v>4.2</v>
      </c>
      <c r="V10" s="3">
        <v>4.3</v>
      </c>
      <c r="W10" s="3">
        <v>4.1</v>
      </c>
      <c r="X10" s="3">
        <f t="shared" si="4"/>
        <v>4.2</v>
      </c>
      <c r="Y10" s="3"/>
      <c r="Z10" s="36">
        <f t="shared" si="5"/>
        <v>9</v>
      </c>
      <c r="AA10" s="6">
        <v>3</v>
      </c>
      <c r="AB10" s="3">
        <v>3.1</v>
      </c>
      <c r="AC10" s="3">
        <v>3.2</v>
      </c>
      <c r="AD10" s="3">
        <v>3.6</v>
      </c>
      <c r="AE10" s="3">
        <f t="shared" si="6"/>
        <v>3.3000000000000003</v>
      </c>
      <c r="AF10" s="3"/>
      <c r="AG10" s="38">
        <f t="shared" si="7"/>
        <v>9.7</v>
      </c>
      <c r="AH10" s="27">
        <f t="shared" si="8"/>
        <v>37.93333333333334</v>
      </c>
    </row>
    <row r="11" spans="1:34" ht="14.25" customHeight="1">
      <c r="A11" s="49" t="s">
        <v>16</v>
      </c>
      <c r="B11" s="55" t="s">
        <v>206</v>
      </c>
      <c r="C11" s="57" t="s">
        <v>176</v>
      </c>
      <c r="D11" s="57">
        <v>2007</v>
      </c>
      <c r="E11" s="74" t="s">
        <v>153</v>
      </c>
      <c r="F11" s="14">
        <v>2</v>
      </c>
      <c r="G11" s="3">
        <v>1.6</v>
      </c>
      <c r="H11" s="3">
        <v>1.4</v>
      </c>
      <c r="I11" s="3">
        <v>1.5</v>
      </c>
      <c r="J11" s="3">
        <f t="shared" si="0"/>
        <v>1.5</v>
      </c>
      <c r="K11" s="3"/>
      <c r="L11" s="36">
        <f t="shared" si="1"/>
        <v>10.5</v>
      </c>
      <c r="M11" s="6">
        <v>1.5</v>
      </c>
      <c r="N11" s="3">
        <v>5</v>
      </c>
      <c r="O11" s="3">
        <v>4.8</v>
      </c>
      <c r="P11" s="3">
        <v>4.7</v>
      </c>
      <c r="Q11" s="3">
        <f t="shared" si="2"/>
        <v>4.833333333333333</v>
      </c>
      <c r="R11" s="3"/>
      <c r="S11" s="38">
        <f t="shared" si="3"/>
        <v>6.666666666666667</v>
      </c>
      <c r="T11" s="14">
        <v>2.9</v>
      </c>
      <c r="U11" s="3">
        <v>3</v>
      </c>
      <c r="V11" s="3">
        <v>3</v>
      </c>
      <c r="W11" s="3">
        <v>3</v>
      </c>
      <c r="X11" s="3">
        <f t="shared" si="4"/>
        <v>3</v>
      </c>
      <c r="Y11" s="3"/>
      <c r="Z11" s="36">
        <f t="shared" si="5"/>
        <v>9.9</v>
      </c>
      <c r="AA11" s="6">
        <v>2.9</v>
      </c>
      <c r="AB11" s="3">
        <v>2.6</v>
      </c>
      <c r="AC11" s="3">
        <v>2.6</v>
      </c>
      <c r="AD11" s="3">
        <v>2.9</v>
      </c>
      <c r="AE11" s="3">
        <f t="shared" si="6"/>
        <v>2.6999999999999997</v>
      </c>
      <c r="AF11" s="3"/>
      <c r="AG11" s="38">
        <f t="shared" si="7"/>
        <v>10.200000000000001</v>
      </c>
      <c r="AH11" s="27">
        <f t="shared" si="8"/>
        <v>37.26666666666667</v>
      </c>
    </row>
    <row r="12" spans="1:34" ht="14.25" customHeight="1">
      <c r="A12" s="49" t="s">
        <v>17</v>
      </c>
      <c r="B12" s="55" t="s">
        <v>120</v>
      </c>
      <c r="C12" s="57" t="s">
        <v>106</v>
      </c>
      <c r="D12" s="57">
        <v>2008</v>
      </c>
      <c r="E12" s="74" t="s">
        <v>153</v>
      </c>
      <c r="F12" s="14">
        <v>2</v>
      </c>
      <c r="G12" s="3">
        <v>4</v>
      </c>
      <c r="H12" s="3">
        <v>3.8</v>
      </c>
      <c r="I12" s="3">
        <v>4.3</v>
      </c>
      <c r="J12" s="3">
        <f t="shared" si="0"/>
        <v>4.033333333333333</v>
      </c>
      <c r="K12" s="3"/>
      <c r="L12" s="36">
        <f t="shared" si="1"/>
        <v>7.966666666666667</v>
      </c>
      <c r="M12" s="6">
        <v>1.5</v>
      </c>
      <c r="N12" s="3">
        <v>4</v>
      </c>
      <c r="O12" s="3">
        <v>4.2</v>
      </c>
      <c r="P12" s="3">
        <v>4.2</v>
      </c>
      <c r="Q12" s="3">
        <f t="shared" si="2"/>
        <v>4.133333333333333</v>
      </c>
      <c r="R12" s="3"/>
      <c r="S12" s="38">
        <f t="shared" si="3"/>
        <v>7.366666666666667</v>
      </c>
      <c r="T12" s="14">
        <v>3</v>
      </c>
      <c r="U12" s="3">
        <v>3.2</v>
      </c>
      <c r="V12" s="3">
        <v>3.1</v>
      </c>
      <c r="W12" s="3">
        <v>3.3</v>
      </c>
      <c r="X12" s="3">
        <f t="shared" si="4"/>
        <v>3.2000000000000006</v>
      </c>
      <c r="Y12" s="3"/>
      <c r="Z12" s="36">
        <f t="shared" si="5"/>
        <v>9.799999999999999</v>
      </c>
      <c r="AA12" s="6">
        <v>2.9</v>
      </c>
      <c r="AB12" s="3">
        <v>2.8</v>
      </c>
      <c r="AC12" s="3">
        <v>2.9</v>
      </c>
      <c r="AD12" s="3">
        <v>3.2</v>
      </c>
      <c r="AE12" s="3">
        <f t="shared" si="6"/>
        <v>2.9666666666666663</v>
      </c>
      <c r="AF12" s="3"/>
      <c r="AG12" s="38">
        <f t="shared" si="7"/>
        <v>9.933333333333334</v>
      </c>
      <c r="AH12" s="27">
        <f t="shared" si="8"/>
        <v>35.06666666666666</v>
      </c>
    </row>
    <row r="13" spans="1:34" ht="14.25" customHeight="1">
      <c r="A13" s="49" t="s">
        <v>18</v>
      </c>
      <c r="B13" s="55" t="s">
        <v>85</v>
      </c>
      <c r="C13" s="57" t="s">
        <v>200</v>
      </c>
      <c r="D13" s="57">
        <v>2008</v>
      </c>
      <c r="E13" s="74" t="s">
        <v>101</v>
      </c>
      <c r="F13" s="14">
        <v>2</v>
      </c>
      <c r="G13" s="3">
        <v>2.8</v>
      </c>
      <c r="H13" s="3">
        <v>2.5</v>
      </c>
      <c r="I13" s="3">
        <v>2.4</v>
      </c>
      <c r="J13" s="3">
        <f t="shared" si="0"/>
        <v>2.5666666666666664</v>
      </c>
      <c r="K13" s="3"/>
      <c r="L13" s="36">
        <f t="shared" si="1"/>
        <v>9.433333333333334</v>
      </c>
      <c r="M13" s="6">
        <v>1.5</v>
      </c>
      <c r="N13" s="3">
        <v>4</v>
      </c>
      <c r="O13" s="3">
        <v>4.6</v>
      </c>
      <c r="P13" s="3">
        <v>4.6</v>
      </c>
      <c r="Q13" s="3">
        <f t="shared" si="2"/>
        <v>4.3999999999999995</v>
      </c>
      <c r="R13" s="3"/>
      <c r="S13" s="38">
        <f t="shared" si="3"/>
        <v>7.1000000000000005</v>
      </c>
      <c r="T13" s="14">
        <v>1</v>
      </c>
      <c r="U13" s="3">
        <v>4.2</v>
      </c>
      <c r="V13" s="3">
        <v>4.2</v>
      </c>
      <c r="W13" s="3">
        <v>4.1</v>
      </c>
      <c r="X13" s="3">
        <f t="shared" si="4"/>
        <v>4.166666666666667</v>
      </c>
      <c r="Y13" s="3">
        <v>1</v>
      </c>
      <c r="Z13" s="36">
        <f t="shared" si="5"/>
        <v>5.833333333333333</v>
      </c>
      <c r="AA13" s="6">
        <v>2.3</v>
      </c>
      <c r="AB13" s="3">
        <v>6.3</v>
      </c>
      <c r="AC13" s="3">
        <v>6.1</v>
      </c>
      <c r="AD13" s="3">
        <v>6</v>
      </c>
      <c r="AE13" s="3">
        <f t="shared" si="6"/>
        <v>6.133333333333333</v>
      </c>
      <c r="AF13" s="3"/>
      <c r="AG13" s="38">
        <f t="shared" si="7"/>
        <v>6.166666666666668</v>
      </c>
      <c r="AH13" s="27">
        <f t="shared" si="8"/>
        <v>28.533333333333335</v>
      </c>
    </row>
    <row r="14" spans="1:34" ht="14.25" customHeight="1">
      <c r="A14" s="49" t="s">
        <v>19</v>
      </c>
      <c r="B14" s="55"/>
      <c r="C14" s="57"/>
      <c r="D14" s="57"/>
      <c r="E14" s="74"/>
      <c r="F14" s="14"/>
      <c r="G14" s="3"/>
      <c r="H14" s="3"/>
      <c r="I14" s="3"/>
      <c r="J14" s="3">
        <f t="shared" si="0"/>
        <v>0</v>
      </c>
      <c r="K14" s="3"/>
      <c r="L14" s="36">
        <f t="shared" si="1"/>
        <v>10</v>
      </c>
      <c r="M14" s="6"/>
      <c r="N14" s="3"/>
      <c r="O14" s="3"/>
      <c r="P14" s="3"/>
      <c r="Q14" s="3">
        <f t="shared" si="2"/>
        <v>0</v>
      </c>
      <c r="R14" s="3"/>
      <c r="S14" s="38">
        <f t="shared" si="3"/>
        <v>10</v>
      </c>
      <c r="T14" s="14"/>
      <c r="U14" s="3"/>
      <c r="V14" s="3"/>
      <c r="W14" s="3"/>
      <c r="X14" s="3">
        <f t="shared" si="4"/>
        <v>0</v>
      </c>
      <c r="Y14" s="3"/>
      <c r="Z14" s="36">
        <f t="shared" si="5"/>
        <v>10</v>
      </c>
      <c r="AA14" s="6"/>
      <c r="AB14" s="3"/>
      <c r="AC14" s="3"/>
      <c r="AD14" s="3"/>
      <c r="AE14" s="3">
        <f t="shared" si="6"/>
        <v>0</v>
      </c>
      <c r="AF14" s="3"/>
      <c r="AG14" s="38">
        <f t="shared" si="7"/>
        <v>10</v>
      </c>
      <c r="AH14" s="27">
        <f t="shared" si="8"/>
        <v>0</v>
      </c>
    </row>
    <row r="15" spans="1:34" ht="13.5" thickBot="1">
      <c r="A15" s="12" t="s">
        <v>20</v>
      </c>
      <c r="B15" s="79"/>
      <c r="C15" s="58"/>
      <c r="D15" s="78"/>
      <c r="E15" s="77"/>
      <c r="F15" s="9"/>
      <c r="G15" s="5"/>
      <c r="H15" s="5"/>
      <c r="I15" s="5"/>
      <c r="J15" s="5">
        <f t="shared" si="0"/>
        <v>0</v>
      </c>
      <c r="K15" s="5"/>
      <c r="L15" s="37">
        <f t="shared" si="1"/>
        <v>10</v>
      </c>
      <c r="M15" s="9"/>
      <c r="N15" s="5"/>
      <c r="O15" s="5"/>
      <c r="P15" s="5"/>
      <c r="Q15" s="5">
        <f t="shared" si="2"/>
        <v>0</v>
      </c>
      <c r="R15" s="5"/>
      <c r="S15" s="39">
        <f t="shared" si="3"/>
        <v>10</v>
      </c>
      <c r="T15" s="18"/>
      <c r="U15" s="5"/>
      <c r="V15" s="5"/>
      <c r="W15" s="5"/>
      <c r="X15" s="5">
        <f t="shared" si="4"/>
        <v>0</v>
      </c>
      <c r="Y15" s="5"/>
      <c r="Z15" s="37">
        <f t="shared" si="5"/>
        <v>10</v>
      </c>
      <c r="AA15" s="9"/>
      <c r="AB15" s="5"/>
      <c r="AC15" s="5"/>
      <c r="AD15" s="5"/>
      <c r="AE15" s="5">
        <f t="shared" si="6"/>
        <v>0</v>
      </c>
      <c r="AF15" s="5"/>
      <c r="AG15" s="39">
        <f t="shared" si="7"/>
        <v>10</v>
      </c>
      <c r="AH15" s="34">
        <f t="shared" si="8"/>
        <v>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5"/>
  <sheetViews>
    <sheetView zoomScale="70" zoomScaleNormal="70" zoomScalePageLayoutView="0" workbookViewId="0" topLeftCell="A1">
      <selection activeCell="D28" sqref="D28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7.375" style="0" customWidth="1"/>
    <col min="5" max="5" width="16.75390625" style="29" bestFit="1" customWidth="1"/>
    <col min="6" max="11" width="5.75390625" style="0" customWidth="1"/>
    <col min="12" max="12" width="10.375" style="0" customWidth="1"/>
    <col min="13" max="18" width="5.75390625" style="0" customWidth="1"/>
    <col min="19" max="19" width="11.00390625" style="0" bestFit="1" customWidth="1"/>
    <col min="20" max="25" width="5.75390625" style="0" customWidth="1"/>
    <col min="26" max="26" width="11.00390625" style="0" bestFit="1" customWidth="1"/>
    <col min="27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47</v>
      </c>
      <c r="B2" s="147"/>
      <c r="C2" s="159"/>
      <c r="D2" s="147"/>
      <c r="E2" s="159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49" t="s">
        <v>0</v>
      </c>
      <c r="B3" s="181" t="s">
        <v>25</v>
      </c>
      <c r="C3" s="173" t="s">
        <v>1</v>
      </c>
      <c r="D3" s="183" t="s">
        <v>2</v>
      </c>
      <c r="E3" s="173" t="s">
        <v>3</v>
      </c>
      <c r="F3" s="139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66"/>
      <c r="B4" s="182"/>
      <c r="C4" s="174"/>
      <c r="D4" s="184"/>
      <c r="E4" s="174"/>
      <c r="F4" s="80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48" t="s">
        <v>10</v>
      </c>
      <c r="B5" s="56" t="s">
        <v>202</v>
      </c>
      <c r="C5" s="60" t="s">
        <v>53</v>
      </c>
      <c r="D5" s="56">
        <v>2005</v>
      </c>
      <c r="E5" s="56" t="s">
        <v>178</v>
      </c>
      <c r="F5" s="15">
        <v>2</v>
      </c>
      <c r="G5" s="4">
        <v>1.5</v>
      </c>
      <c r="H5" s="4">
        <v>1.5</v>
      </c>
      <c r="I5" s="4">
        <v>1.6</v>
      </c>
      <c r="J5" s="4">
        <f aca="true" t="shared" si="0" ref="J5:J15">IF(I5&gt;0,(G5+H5+I5)/3,(G5+H5+I5)/2)</f>
        <v>1.5333333333333332</v>
      </c>
      <c r="K5" s="4"/>
      <c r="L5" s="35">
        <f aca="true" t="shared" si="1" ref="L5:L15">SUM(10+F5-J5-K5)</f>
        <v>10.466666666666667</v>
      </c>
      <c r="M5" s="8">
        <v>2.5</v>
      </c>
      <c r="N5" s="4">
        <v>2.9</v>
      </c>
      <c r="O5" s="4">
        <v>2.9</v>
      </c>
      <c r="P5" s="4">
        <v>2.6</v>
      </c>
      <c r="Q5" s="4">
        <f aca="true" t="shared" si="2" ref="Q5:Q15">IF(P5&gt;0,(N5+O5+P5)/3,(N5+O5+P5)/2)</f>
        <v>2.8000000000000003</v>
      </c>
      <c r="R5" s="4"/>
      <c r="S5" s="7">
        <f aca="true" t="shared" si="3" ref="S5:S15">SUM(10+M5-Q5-R5)</f>
        <v>9.7</v>
      </c>
      <c r="T5" s="15">
        <v>2.8</v>
      </c>
      <c r="U5" s="4">
        <v>1.2</v>
      </c>
      <c r="V5" s="4">
        <v>1.1</v>
      </c>
      <c r="W5" s="4">
        <v>1.2</v>
      </c>
      <c r="X5" s="4">
        <f aca="true" t="shared" si="4" ref="X5:X15">IF(W5&gt;0,(U5+V5+W5)/3,(U5+V5+W5)/2)</f>
        <v>1.1666666666666667</v>
      </c>
      <c r="Y5" s="4"/>
      <c r="Z5" s="35">
        <f aca="true" t="shared" si="5" ref="Z5:Z15">SUM(10+T5-X5-Y5)</f>
        <v>11.633333333333335</v>
      </c>
      <c r="AA5" s="8">
        <v>2.8</v>
      </c>
      <c r="AB5" s="4">
        <v>2.4</v>
      </c>
      <c r="AC5" s="4">
        <v>2.7</v>
      </c>
      <c r="AD5" s="4">
        <v>2</v>
      </c>
      <c r="AE5" s="4">
        <f aca="true" t="shared" si="6" ref="AE5:AE15">IF(AD5&gt;0,(AB5+AC5+AD5)/3,(AB5+AC5+AD5)/2)</f>
        <v>2.3666666666666667</v>
      </c>
      <c r="AF5" s="4"/>
      <c r="AG5" s="7">
        <f aca="true" t="shared" si="7" ref="AG5:AG15">SUM(10+AA5-AE5-AF5)</f>
        <v>10.433333333333334</v>
      </c>
      <c r="AH5" s="33">
        <f aca="true" t="shared" si="8" ref="AH5:AH15">IF(F5&gt;0,L5+S5+Z5+AG5,0)</f>
        <v>42.233333333333334</v>
      </c>
    </row>
    <row r="6" spans="1:34" ht="14.25" customHeight="1">
      <c r="A6" s="49" t="s">
        <v>11</v>
      </c>
      <c r="B6" s="57" t="s">
        <v>231</v>
      </c>
      <c r="C6" s="60" t="s">
        <v>70</v>
      </c>
      <c r="D6" s="57">
        <v>2005</v>
      </c>
      <c r="E6" s="57" t="s">
        <v>68</v>
      </c>
      <c r="F6" s="14">
        <v>2</v>
      </c>
      <c r="G6" s="3">
        <v>1.2</v>
      </c>
      <c r="H6" s="3">
        <v>1.3</v>
      </c>
      <c r="I6" s="3">
        <v>1.2</v>
      </c>
      <c r="J6" s="3">
        <f t="shared" si="0"/>
        <v>1.2333333333333334</v>
      </c>
      <c r="K6" s="3"/>
      <c r="L6" s="36">
        <f t="shared" si="1"/>
        <v>10.766666666666666</v>
      </c>
      <c r="M6" s="6">
        <v>2.5</v>
      </c>
      <c r="N6" s="3">
        <v>3</v>
      </c>
      <c r="O6" s="3">
        <v>2.9</v>
      </c>
      <c r="P6" s="3">
        <v>3.1</v>
      </c>
      <c r="Q6" s="3">
        <f t="shared" si="2"/>
        <v>3</v>
      </c>
      <c r="R6" s="3"/>
      <c r="S6" s="38">
        <f t="shared" si="3"/>
        <v>9.5</v>
      </c>
      <c r="T6" s="14">
        <v>2.9</v>
      </c>
      <c r="U6" s="3">
        <v>1.8</v>
      </c>
      <c r="V6" s="3">
        <v>2.1</v>
      </c>
      <c r="W6" s="3">
        <v>2.1</v>
      </c>
      <c r="X6" s="3">
        <f t="shared" si="4"/>
        <v>2</v>
      </c>
      <c r="Y6" s="3"/>
      <c r="Z6" s="36">
        <f t="shared" si="5"/>
        <v>10.9</v>
      </c>
      <c r="AA6" s="6">
        <v>3.1</v>
      </c>
      <c r="AB6" s="3">
        <v>2.4</v>
      </c>
      <c r="AC6" s="3">
        <v>2</v>
      </c>
      <c r="AD6" s="3">
        <v>2.2</v>
      </c>
      <c r="AE6" s="3">
        <f t="shared" si="6"/>
        <v>2.2</v>
      </c>
      <c r="AF6" s="3"/>
      <c r="AG6" s="38">
        <f t="shared" si="7"/>
        <v>10.899999999999999</v>
      </c>
      <c r="AH6" s="27">
        <f t="shared" si="8"/>
        <v>42.06666666666666</v>
      </c>
    </row>
    <row r="7" spans="1:34" ht="14.25" customHeight="1">
      <c r="A7" s="49" t="s">
        <v>12</v>
      </c>
      <c r="B7" s="57" t="s">
        <v>215</v>
      </c>
      <c r="C7" s="60" t="s">
        <v>209</v>
      </c>
      <c r="D7" s="57">
        <v>2005</v>
      </c>
      <c r="E7" s="57" t="s">
        <v>178</v>
      </c>
      <c r="F7" s="14">
        <v>2</v>
      </c>
      <c r="G7" s="3">
        <v>1.7</v>
      </c>
      <c r="H7" s="3">
        <v>1.9</v>
      </c>
      <c r="I7" s="3">
        <v>1.6</v>
      </c>
      <c r="J7" s="3">
        <f t="shared" si="0"/>
        <v>1.7333333333333332</v>
      </c>
      <c r="K7" s="3"/>
      <c r="L7" s="36">
        <f t="shared" si="1"/>
        <v>10.266666666666667</v>
      </c>
      <c r="M7" s="6">
        <v>2.5</v>
      </c>
      <c r="N7" s="3">
        <v>3</v>
      </c>
      <c r="O7" s="3">
        <v>2.8</v>
      </c>
      <c r="P7" s="3">
        <v>2.8</v>
      </c>
      <c r="Q7" s="3">
        <f t="shared" si="2"/>
        <v>2.8666666666666667</v>
      </c>
      <c r="R7" s="3"/>
      <c r="S7" s="38">
        <f t="shared" si="3"/>
        <v>9.633333333333333</v>
      </c>
      <c r="T7" s="14">
        <v>2.8</v>
      </c>
      <c r="U7" s="3">
        <v>1.9</v>
      </c>
      <c r="V7" s="3">
        <v>1.8</v>
      </c>
      <c r="W7" s="3">
        <v>1.7</v>
      </c>
      <c r="X7" s="3">
        <f t="shared" si="4"/>
        <v>1.8</v>
      </c>
      <c r="Y7" s="3"/>
      <c r="Z7" s="36">
        <f t="shared" si="5"/>
        <v>11</v>
      </c>
      <c r="AA7" s="6">
        <v>2.8</v>
      </c>
      <c r="AB7" s="3">
        <v>2.6</v>
      </c>
      <c r="AC7" s="3">
        <v>2.5</v>
      </c>
      <c r="AD7" s="3">
        <v>2.5</v>
      </c>
      <c r="AE7" s="3">
        <f t="shared" si="6"/>
        <v>2.533333333333333</v>
      </c>
      <c r="AF7" s="3"/>
      <c r="AG7" s="38">
        <f t="shared" si="7"/>
        <v>10.266666666666667</v>
      </c>
      <c r="AH7" s="27">
        <f t="shared" si="8"/>
        <v>41.166666666666664</v>
      </c>
    </row>
    <row r="8" spans="1:34" ht="14.25" customHeight="1">
      <c r="A8" s="49" t="s">
        <v>13</v>
      </c>
      <c r="B8" s="57" t="s">
        <v>216</v>
      </c>
      <c r="C8" s="60" t="s">
        <v>210</v>
      </c>
      <c r="D8" s="57">
        <v>2005</v>
      </c>
      <c r="E8" s="57" t="s">
        <v>178</v>
      </c>
      <c r="F8" s="14">
        <v>2</v>
      </c>
      <c r="G8" s="3">
        <v>1.7</v>
      </c>
      <c r="H8" s="3">
        <v>1.7</v>
      </c>
      <c r="I8" s="3">
        <v>2</v>
      </c>
      <c r="J8" s="3">
        <f t="shared" si="0"/>
        <v>1.8</v>
      </c>
      <c r="K8" s="3"/>
      <c r="L8" s="36">
        <f t="shared" si="1"/>
        <v>10.2</v>
      </c>
      <c r="M8" s="6">
        <v>2.5</v>
      </c>
      <c r="N8" s="3">
        <v>3</v>
      </c>
      <c r="O8" s="3">
        <v>3.2</v>
      </c>
      <c r="P8" s="3">
        <v>3.3</v>
      </c>
      <c r="Q8" s="3">
        <f t="shared" si="2"/>
        <v>3.1666666666666665</v>
      </c>
      <c r="R8" s="3"/>
      <c r="S8" s="38">
        <f t="shared" si="3"/>
        <v>9.333333333333334</v>
      </c>
      <c r="T8" s="14">
        <v>2.7</v>
      </c>
      <c r="U8" s="3">
        <v>3.3</v>
      </c>
      <c r="V8" s="3">
        <v>3.2</v>
      </c>
      <c r="W8" s="3">
        <v>3</v>
      </c>
      <c r="X8" s="3">
        <f t="shared" si="4"/>
        <v>3.1666666666666665</v>
      </c>
      <c r="Y8" s="3"/>
      <c r="Z8" s="36">
        <f t="shared" si="5"/>
        <v>9.533333333333333</v>
      </c>
      <c r="AA8" s="6">
        <v>3</v>
      </c>
      <c r="AB8" s="3">
        <v>2.3</v>
      </c>
      <c r="AC8" s="3">
        <v>2.1</v>
      </c>
      <c r="AD8" s="3">
        <v>2.2</v>
      </c>
      <c r="AE8" s="3">
        <f t="shared" si="6"/>
        <v>2.2</v>
      </c>
      <c r="AF8" s="3"/>
      <c r="AG8" s="38">
        <f t="shared" si="7"/>
        <v>10.8</v>
      </c>
      <c r="AH8" s="27">
        <f t="shared" si="8"/>
        <v>39.86666666666666</v>
      </c>
    </row>
    <row r="9" spans="1:34" ht="14.25" customHeight="1">
      <c r="A9" s="49" t="s">
        <v>14</v>
      </c>
      <c r="B9" s="57" t="s">
        <v>213</v>
      </c>
      <c r="C9" s="60" t="s">
        <v>109</v>
      </c>
      <c r="D9" s="57">
        <v>2005</v>
      </c>
      <c r="E9" s="57" t="s">
        <v>100</v>
      </c>
      <c r="F9" s="14">
        <v>2</v>
      </c>
      <c r="G9" s="3">
        <v>1.6</v>
      </c>
      <c r="H9" s="3">
        <v>1.4</v>
      </c>
      <c r="I9" s="3">
        <v>1.5</v>
      </c>
      <c r="J9" s="3">
        <f t="shared" si="0"/>
        <v>1.5</v>
      </c>
      <c r="K9" s="3"/>
      <c r="L9" s="36">
        <f t="shared" si="1"/>
        <v>10.5</v>
      </c>
      <c r="M9" s="6">
        <v>2.7</v>
      </c>
      <c r="N9" s="3">
        <v>4.2</v>
      </c>
      <c r="O9" s="3">
        <v>4.2</v>
      </c>
      <c r="P9" s="3">
        <v>4.1</v>
      </c>
      <c r="Q9" s="3">
        <f t="shared" si="2"/>
        <v>4.166666666666667</v>
      </c>
      <c r="R9" s="3"/>
      <c r="S9" s="38">
        <f t="shared" si="3"/>
        <v>8.533333333333331</v>
      </c>
      <c r="T9" s="14">
        <v>3.1</v>
      </c>
      <c r="U9" s="3">
        <v>2.9</v>
      </c>
      <c r="V9" s="3">
        <v>2.9</v>
      </c>
      <c r="W9" s="3">
        <v>3</v>
      </c>
      <c r="X9" s="3">
        <f t="shared" si="4"/>
        <v>2.9333333333333336</v>
      </c>
      <c r="Y9" s="3"/>
      <c r="Z9" s="36">
        <f t="shared" si="5"/>
        <v>10.166666666666666</v>
      </c>
      <c r="AA9" s="6">
        <v>3.1</v>
      </c>
      <c r="AB9" s="3">
        <v>4.2</v>
      </c>
      <c r="AC9" s="3">
        <v>4.3</v>
      </c>
      <c r="AD9" s="3">
        <v>4.4</v>
      </c>
      <c r="AE9" s="3">
        <f t="shared" si="6"/>
        <v>4.3</v>
      </c>
      <c r="AF9" s="3"/>
      <c r="AG9" s="38">
        <f t="shared" si="7"/>
        <v>8.8</v>
      </c>
      <c r="AH9" s="27">
        <f t="shared" si="8"/>
        <v>38</v>
      </c>
    </row>
    <row r="10" spans="1:34" ht="14.25" customHeight="1">
      <c r="A10" s="49" t="s">
        <v>15</v>
      </c>
      <c r="B10" s="57" t="s">
        <v>214</v>
      </c>
      <c r="C10" s="60" t="s">
        <v>207</v>
      </c>
      <c r="D10" s="57">
        <v>2006</v>
      </c>
      <c r="E10" s="57" t="s">
        <v>101</v>
      </c>
      <c r="F10" s="14">
        <v>2</v>
      </c>
      <c r="G10" s="3">
        <v>2</v>
      </c>
      <c r="H10" s="3">
        <v>1.9</v>
      </c>
      <c r="I10" s="3">
        <v>2.1</v>
      </c>
      <c r="J10" s="3">
        <f t="shared" si="0"/>
        <v>2</v>
      </c>
      <c r="K10" s="3"/>
      <c r="L10" s="36">
        <f t="shared" si="1"/>
        <v>10</v>
      </c>
      <c r="M10" s="6">
        <v>2</v>
      </c>
      <c r="N10" s="3">
        <v>3.8</v>
      </c>
      <c r="O10" s="3">
        <v>4</v>
      </c>
      <c r="P10" s="3">
        <v>3.8</v>
      </c>
      <c r="Q10" s="3">
        <f t="shared" si="2"/>
        <v>3.8666666666666667</v>
      </c>
      <c r="R10" s="3"/>
      <c r="S10" s="38">
        <f t="shared" si="3"/>
        <v>8.133333333333333</v>
      </c>
      <c r="T10" s="14">
        <v>2.9</v>
      </c>
      <c r="U10" s="3">
        <v>2.8</v>
      </c>
      <c r="V10" s="3">
        <v>3</v>
      </c>
      <c r="W10" s="3">
        <v>2.8</v>
      </c>
      <c r="X10" s="3">
        <f t="shared" si="4"/>
        <v>2.8666666666666667</v>
      </c>
      <c r="Y10" s="3"/>
      <c r="Z10" s="36">
        <f t="shared" si="5"/>
        <v>10.033333333333333</v>
      </c>
      <c r="AA10" s="6">
        <v>2.8</v>
      </c>
      <c r="AB10" s="3">
        <v>3.9</v>
      </c>
      <c r="AC10" s="3">
        <v>3.9</v>
      </c>
      <c r="AD10" s="3">
        <v>4</v>
      </c>
      <c r="AE10" s="3">
        <f t="shared" si="6"/>
        <v>3.9333333333333336</v>
      </c>
      <c r="AF10" s="3"/>
      <c r="AG10" s="38">
        <f t="shared" si="7"/>
        <v>8.866666666666667</v>
      </c>
      <c r="AH10" s="27">
        <f t="shared" si="8"/>
        <v>37.03333333333333</v>
      </c>
    </row>
    <row r="11" spans="1:34" ht="14.25" customHeight="1">
      <c r="A11" s="49" t="s">
        <v>16</v>
      </c>
      <c r="B11" s="57" t="s">
        <v>131</v>
      </c>
      <c r="C11" s="60" t="s">
        <v>84</v>
      </c>
      <c r="D11" s="57">
        <v>2005</v>
      </c>
      <c r="E11" s="57" t="s">
        <v>100</v>
      </c>
      <c r="F11" s="14">
        <v>2</v>
      </c>
      <c r="G11" s="3">
        <v>2.4</v>
      </c>
      <c r="H11" s="3">
        <v>2.5</v>
      </c>
      <c r="I11" s="3">
        <v>2.5</v>
      </c>
      <c r="J11" s="3">
        <f t="shared" si="0"/>
        <v>2.466666666666667</v>
      </c>
      <c r="K11" s="3"/>
      <c r="L11" s="36">
        <f t="shared" si="1"/>
        <v>9.533333333333333</v>
      </c>
      <c r="M11" s="6">
        <v>2.6</v>
      </c>
      <c r="N11" s="3">
        <v>4.7</v>
      </c>
      <c r="O11" s="3">
        <v>4.6</v>
      </c>
      <c r="P11" s="3">
        <v>4.4</v>
      </c>
      <c r="Q11" s="3">
        <f t="shared" si="2"/>
        <v>4.566666666666667</v>
      </c>
      <c r="R11" s="3"/>
      <c r="S11" s="38">
        <f t="shared" si="3"/>
        <v>8.033333333333331</v>
      </c>
      <c r="T11" s="14">
        <v>2.3</v>
      </c>
      <c r="U11" s="3">
        <v>3.5</v>
      </c>
      <c r="V11" s="3">
        <v>3.5</v>
      </c>
      <c r="W11" s="3">
        <v>3.5</v>
      </c>
      <c r="X11" s="3">
        <f t="shared" si="4"/>
        <v>3.5</v>
      </c>
      <c r="Y11" s="3"/>
      <c r="Z11" s="36">
        <f t="shared" si="5"/>
        <v>8.8</v>
      </c>
      <c r="AA11" s="6">
        <v>2.8</v>
      </c>
      <c r="AB11" s="3">
        <v>4.8</v>
      </c>
      <c r="AC11" s="3">
        <v>5.1</v>
      </c>
      <c r="AD11" s="3">
        <v>5</v>
      </c>
      <c r="AE11" s="3">
        <f t="shared" si="6"/>
        <v>4.966666666666666</v>
      </c>
      <c r="AF11" s="3"/>
      <c r="AG11" s="38">
        <f t="shared" si="7"/>
        <v>7.833333333333335</v>
      </c>
      <c r="AH11" s="27">
        <f t="shared" si="8"/>
        <v>34.199999999999996</v>
      </c>
    </row>
    <row r="12" spans="1:34" ht="14.25" customHeight="1">
      <c r="A12" s="49" t="s">
        <v>17</v>
      </c>
      <c r="B12" s="57" t="s">
        <v>218</v>
      </c>
      <c r="C12" s="64" t="s">
        <v>211</v>
      </c>
      <c r="D12" s="57">
        <v>2005</v>
      </c>
      <c r="E12" s="57" t="s">
        <v>212</v>
      </c>
      <c r="F12" s="14">
        <v>2</v>
      </c>
      <c r="G12" s="3">
        <v>2.2</v>
      </c>
      <c r="H12" s="3">
        <v>2</v>
      </c>
      <c r="I12" s="3">
        <v>2.3</v>
      </c>
      <c r="J12" s="3">
        <f t="shared" si="0"/>
        <v>2.1666666666666665</v>
      </c>
      <c r="K12" s="3"/>
      <c r="L12" s="36">
        <f t="shared" si="1"/>
        <v>9.833333333333334</v>
      </c>
      <c r="M12" s="6">
        <v>1.3</v>
      </c>
      <c r="N12" s="3">
        <v>5.6</v>
      </c>
      <c r="O12" s="3">
        <v>6.4</v>
      </c>
      <c r="P12" s="3">
        <v>6.6</v>
      </c>
      <c r="Q12" s="3">
        <f t="shared" si="2"/>
        <v>6.2</v>
      </c>
      <c r="R12" s="3">
        <v>1</v>
      </c>
      <c r="S12" s="38">
        <f t="shared" si="3"/>
        <v>4.1000000000000005</v>
      </c>
      <c r="T12" s="14">
        <v>2.9</v>
      </c>
      <c r="U12" s="3">
        <v>3.5</v>
      </c>
      <c r="V12" s="3">
        <v>3.7</v>
      </c>
      <c r="W12" s="3">
        <v>3.5</v>
      </c>
      <c r="X12" s="3">
        <f t="shared" si="4"/>
        <v>3.5666666666666664</v>
      </c>
      <c r="Y12" s="3"/>
      <c r="Z12" s="36">
        <f t="shared" si="5"/>
        <v>9.333333333333334</v>
      </c>
      <c r="AA12" s="6">
        <v>3</v>
      </c>
      <c r="AB12" s="3">
        <v>5.7</v>
      </c>
      <c r="AC12" s="3">
        <v>5.8</v>
      </c>
      <c r="AD12" s="3">
        <v>5.9</v>
      </c>
      <c r="AE12" s="3">
        <f t="shared" si="6"/>
        <v>5.8</v>
      </c>
      <c r="AF12" s="3"/>
      <c r="AG12" s="38">
        <f t="shared" si="7"/>
        <v>7.2</v>
      </c>
      <c r="AH12" s="27">
        <f t="shared" si="8"/>
        <v>30.466666666666665</v>
      </c>
    </row>
    <row r="13" spans="1:34" ht="14.25" customHeight="1">
      <c r="A13" s="49" t="s">
        <v>18</v>
      </c>
      <c r="B13" s="57" t="s">
        <v>217</v>
      </c>
      <c r="C13" s="64" t="s">
        <v>67</v>
      </c>
      <c r="D13" s="57">
        <v>2006</v>
      </c>
      <c r="E13" s="57" t="s">
        <v>212</v>
      </c>
      <c r="F13" s="14">
        <v>2</v>
      </c>
      <c r="G13" s="3">
        <v>2.5</v>
      </c>
      <c r="H13" s="3">
        <v>2.7</v>
      </c>
      <c r="I13" s="3">
        <v>2.6</v>
      </c>
      <c r="J13" s="3">
        <f t="shared" si="0"/>
        <v>2.6</v>
      </c>
      <c r="K13" s="3"/>
      <c r="L13" s="36">
        <f t="shared" si="1"/>
        <v>9.4</v>
      </c>
      <c r="M13" s="6">
        <v>0.8</v>
      </c>
      <c r="N13" s="3">
        <v>3</v>
      </c>
      <c r="O13" s="3">
        <v>3.4</v>
      </c>
      <c r="P13" s="3">
        <v>2.9</v>
      </c>
      <c r="Q13" s="3">
        <f t="shared" si="2"/>
        <v>3.1</v>
      </c>
      <c r="R13" s="3">
        <v>1</v>
      </c>
      <c r="S13" s="38">
        <f t="shared" si="3"/>
        <v>6.700000000000001</v>
      </c>
      <c r="T13" s="14">
        <v>2.3</v>
      </c>
      <c r="U13" s="3">
        <v>6.3</v>
      </c>
      <c r="V13" s="3">
        <v>6.4</v>
      </c>
      <c r="W13" s="3">
        <v>6.3</v>
      </c>
      <c r="X13" s="3">
        <f t="shared" si="4"/>
        <v>6.333333333333333</v>
      </c>
      <c r="Y13" s="3"/>
      <c r="Z13" s="36">
        <f t="shared" si="5"/>
        <v>5.966666666666668</v>
      </c>
      <c r="AA13" s="6">
        <v>2.3</v>
      </c>
      <c r="AB13" s="3">
        <v>5.5</v>
      </c>
      <c r="AC13" s="3">
        <v>5.7</v>
      </c>
      <c r="AD13" s="3">
        <v>5.5</v>
      </c>
      <c r="AE13" s="3">
        <f t="shared" si="6"/>
        <v>5.566666666666666</v>
      </c>
      <c r="AF13" s="3"/>
      <c r="AG13" s="38">
        <f t="shared" si="7"/>
        <v>6.733333333333334</v>
      </c>
      <c r="AH13" s="27">
        <f t="shared" si="8"/>
        <v>28.800000000000004</v>
      </c>
    </row>
    <row r="14" spans="1:34" ht="14.25" customHeight="1">
      <c r="A14" s="49" t="s">
        <v>19</v>
      </c>
      <c r="B14" s="70"/>
      <c r="C14" s="64"/>
      <c r="D14" s="65"/>
      <c r="E14" s="72"/>
      <c r="F14" s="14"/>
      <c r="G14" s="3"/>
      <c r="H14" s="3"/>
      <c r="I14" s="3"/>
      <c r="J14" s="3">
        <f t="shared" si="0"/>
        <v>0</v>
      </c>
      <c r="K14" s="3"/>
      <c r="L14" s="36">
        <f t="shared" si="1"/>
        <v>10</v>
      </c>
      <c r="M14" s="6"/>
      <c r="N14" s="3"/>
      <c r="O14" s="3"/>
      <c r="P14" s="3"/>
      <c r="Q14" s="3">
        <f t="shared" si="2"/>
        <v>0</v>
      </c>
      <c r="R14" s="3"/>
      <c r="S14" s="38">
        <f t="shared" si="3"/>
        <v>10</v>
      </c>
      <c r="T14" s="14"/>
      <c r="U14" s="3"/>
      <c r="V14" s="3"/>
      <c r="W14" s="3"/>
      <c r="X14" s="3">
        <f t="shared" si="4"/>
        <v>0</v>
      </c>
      <c r="Y14" s="3"/>
      <c r="Z14" s="36">
        <f t="shared" si="5"/>
        <v>10</v>
      </c>
      <c r="AA14" s="6"/>
      <c r="AB14" s="3"/>
      <c r="AC14" s="3"/>
      <c r="AD14" s="3"/>
      <c r="AE14" s="3">
        <f t="shared" si="6"/>
        <v>0</v>
      </c>
      <c r="AF14" s="3"/>
      <c r="AG14" s="38">
        <f t="shared" si="7"/>
        <v>10</v>
      </c>
      <c r="AH14" s="27">
        <f t="shared" si="8"/>
        <v>0</v>
      </c>
    </row>
    <row r="15" spans="1:34" ht="13.5" thickBot="1">
      <c r="A15" s="50" t="s">
        <v>20</v>
      </c>
      <c r="B15" s="62"/>
      <c r="C15" s="61"/>
      <c r="D15" s="67"/>
      <c r="E15" s="68"/>
      <c r="F15" s="9"/>
      <c r="G15" s="5"/>
      <c r="H15" s="5"/>
      <c r="I15" s="5"/>
      <c r="J15" s="5">
        <f t="shared" si="0"/>
        <v>0</v>
      </c>
      <c r="K15" s="5"/>
      <c r="L15" s="37">
        <f t="shared" si="1"/>
        <v>10</v>
      </c>
      <c r="M15" s="9"/>
      <c r="N15" s="5"/>
      <c r="O15" s="5"/>
      <c r="P15" s="5"/>
      <c r="Q15" s="5">
        <f t="shared" si="2"/>
        <v>0</v>
      </c>
      <c r="R15" s="5"/>
      <c r="S15" s="39">
        <f t="shared" si="3"/>
        <v>10</v>
      </c>
      <c r="T15" s="18"/>
      <c r="U15" s="5"/>
      <c r="V15" s="5"/>
      <c r="W15" s="5"/>
      <c r="X15" s="5">
        <f t="shared" si="4"/>
        <v>0</v>
      </c>
      <c r="Y15" s="5"/>
      <c r="Z15" s="37">
        <f t="shared" si="5"/>
        <v>10</v>
      </c>
      <c r="AA15" s="9"/>
      <c r="AB15" s="5"/>
      <c r="AC15" s="5"/>
      <c r="AD15" s="5"/>
      <c r="AE15" s="5">
        <f t="shared" si="6"/>
        <v>0</v>
      </c>
      <c r="AF15" s="5"/>
      <c r="AG15" s="39">
        <f t="shared" si="7"/>
        <v>10</v>
      </c>
      <c r="AH15" s="34">
        <f t="shared" si="8"/>
        <v>0</v>
      </c>
    </row>
  </sheetData>
  <sheetProtection/>
  <mergeCells count="12"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1"/>
  <sheetViews>
    <sheetView zoomScale="70" zoomScaleNormal="70" zoomScalePageLayoutView="0" workbookViewId="0" topLeftCell="A1">
      <selection activeCell="E50" sqref="E50"/>
    </sheetView>
  </sheetViews>
  <sheetFormatPr defaultColWidth="9.00390625" defaultRowHeight="12.75"/>
  <cols>
    <col min="1" max="1" width="5.875" style="0" bestFit="1" customWidth="1"/>
    <col min="2" max="2" width="15.75390625" style="0" customWidth="1"/>
    <col min="3" max="3" width="13.125" style="0" bestFit="1" customWidth="1"/>
    <col min="4" max="4" width="7.25390625" style="0" customWidth="1"/>
    <col min="5" max="5" width="17.625" style="29" customWidth="1"/>
    <col min="6" max="6" width="7.00390625" style="0" customWidth="1"/>
    <col min="7" max="11" width="5.75390625" style="0" customWidth="1"/>
    <col min="12" max="12" width="10.375" style="0" customWidth="1"/>
    <col min="13" max="13" width="7.00390625" style="0" customWidth="1"/>
    <col min="14" max="18" width="5.75390625" style="0" customWidth="1"/>
    <col min="19" max="19" width="11.00390625" style="0" bestFit="1" customWidth="1"/>
    <col min="20" max="20" width="6.875" style="0" customWidth="1"/>
    <col min="21" max="25" width="5.75390625" style="0" customWidth="1"/>
    <col min="26" max="26" width="11.00390625" style="0" bestFit="1" customWidth="1"/>
    <col min="27" max="27" width="7.00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33</v>
      </c>
      <c r="B2" s="147"/>
      <c r="C2" s="147"/>
      <c r="D2" s="159"/>
      <c r="E2" s="159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49" t="s">
        <v>0</v>
      </c>
      <c r="B3" s="151" t="s">
        <v>25</v>
      </c>
      <c r="C3" s="160" t="s">
        <v>1</v>
      </c>
      <c r="D3" s="162" t="s">
        <v>2</v>
      </c>
      <c r="E3" s="164" t="s">
        <v>3</v>
      </c>
      <c r="F3" s="139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50"/>
      <c r="B4" s="152"/>
      <c r="C4" s="161"/>
      <c r="D4" s="163"/>
      <c r="E4" s="165"/>
      <c r="F4" s="80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48" t="s">
        <v>10</v>
      </c>
      <c r="B5" s="104" t="s">
        <v>171</v>
      </c>
      <c r="C5" s="135" t="s">
        <v>158</v>
      </c>
      <c r="D5" s="102">
        <v>2011</v>
      </c>
      <c r="E5" s="99" t="s">
        <v>150</v>
      </c>
      <c r="F5" s="8">
        <v>10</v>
      </c>
      <c r="G5" s="4">
        <v>1.5</v>
      </c>
      <c r="H5" s="4">
        <v>1.2</v>
      </c>
      <c r="I5" s="4">
        <v>1.5</v>
      </c>
      <c r="J5" s="4">
        <f aca="true" t="shared" si="0" ref="J5:J18">IF(I5&gt;0,(G5+H5+I5)/3,(G5+H5+I5)/2)</f>
        <v>1.4000000000000001</v>
      </c>
      <c r="K5" s="4"/>
      <c r="L5" s="35">
        <f aca="true" t="shared" si="1" ref="L5:L18">SUM(10+F5-J5-K5)</f>
        <v>18.6</v>
      </c>
      <c r="M5" s="8">
        <v>10</v>
      </c>
      <c r="N5" s="4">
        <v>1</v>
      </c>
      <c r="O5" s="4">
        <v>1.1</v>
      </c>
      <c r="P5" s="4">
        <v>1</v>
      </c>
      <c r="Q5" s="4">
        <f aca="true" t="shared" si="2" ref="Q5:Q18">IF(P5&gt;0,(N5+O5+P5)/3,(N5+O5+P5)/2)</f>
        <v>1.0333333333333334</v>
      </c>
      <c r="R5" s="4"/>
      <c r="S5" s="7">
        <f aca="true" t="shared" si="3" ref="S5:S18">SUM(10+M5-Q5-R5)</f>
        <v>18.966666666666665</v>
      </c>
      <c r="T5" s="15">
        <v>10</v>
      </c>
      <c r="U5" s="4">
        <v>1.3</v>
      </c>
      <c r="V5" s="4">
        <v>1.4</v>
      </c>
      <c r="W5" s="4">
        <v>1.5</v>
      </c>
      <c r="X5" s="4">
        <f aca="true" t="shared" si="4" ref="X5:X18">IF(W5&gt;0,(U5+V5+W5)/3,(U5+V5+W5)/2)</f>
        <v>1.4000000000000001</v>
      </c>
      <c r="Y5" s="4"/>
      <c r="Z5" s="35">
        <f aca="true" t="shared" si="5" ref="Z5:Z18">SUM(10+T5-X5-Y5)</f>
        <v>18.6</v>
      </c>
      <c r="AA5" s="8">
        <v>10</v>
      </c>
      <c r="AB5" s="4">
        <v>2.5</v>
      </c>
      <c r="AC5" s="4">
        <v>2.6</v>
      </c>
      <c r="AD5" s="4">
        <v>2.5</v>
      </c>
      <c r="AE5" s="4">
        <f aca="true" t="shared" si="6" ref="AE5:AE18">IF(AD5&gt;0,(AB5+AC5+AD5)/3,(AB5+AC5+AD5)/2)</f>
        <v>2.533333333333333</v>
      </c>
      <c r="AF5" s="4"/>
      <c r="AG5" s="7">
        <f aca="true" t="shared" si="7" ref="AG5:AG18">SUM(10+AA5-AE5-AF5)</f>
        <v>17.46666666666667</v>
      </c>
      <c r="AH5" s="33">
        <f aca="true" t="shared" si="8" ref="AH5:AH18">IF(F5&gt;0,L5+S5+Z5+AG5,0)</f>
        <v>73.63333333333333</v>
      </c>
    </row>
    <row r="6" spans="1:34" ht="14.25" customHeight="1">
      <c r="A6" s="49" t="s">
        <v>11</v>
      </c>
      <c r="B6" s="21" t="s">
        <v>170</v>
      </c>
      <c r="C6" s="136" t="s">
        <v>61</v>
      </c>
      <c r="D6" s="102">
        <v>2011</v>
      </c>
      <c r="E6" s="99" t="s">
        <v>150</v>
      </c>
      <c r="F6" s="6">
        <v>10</v>
      </c>
      <c r="G6" s="3">
        <v>1.1</v>
      </c>
      <c r="H6" s="3">
        <v>1</v>
      </c>
      <c r="I6" s="3">
        <v>1</v>
      </c>
      <c r="J6" s="3">
        <f t="shared" si="0"/>
        <v>1.0333333333333334</v>
      </c>
      <c r="K6" s="3"/>
      <c r="L6" s="36">
        <f t="shared" si="1"/>
        <v>18.966666666666665</v>
      </c>
      <c r="M6" s="6">
        <v>10</v>
      </c>
      <c r="N6" s="3">
        <v>1.8</v>
      </c>
      <c r="O6" s="3">
        <v>1.5</v>
      </c>
      <c r="P6" s="3">
        <v>2.1</v>
      </c>
      <c r="Q6" s="3">
        <f t="shared" si="2"/>
        <v>1.8</v>
      </c>
      <c r="R6" s="3"/>
      <c r="S6" s="38">
        <f t="shared" si="3"/>
        <v>18.2</v>
      </c>
      <c r="T6" s="14">
        <v>10</v>
      </c>
      <c r="U6" s="3">
        <v>1.3</v>
      </c>
      <c r="V6" s="3">
        <v>1.3</v>
      </c>
      <c r="W6" s="3">
        <v>1.2</v>
      </c>
      <c r="X6" s="3">
        <f t="shared" si="4"/>
        <v>1.2666666666666666</v>
      </c>
      <c r="Y6" s="3"/>
      <c r="Z6" s="36">
        <f t="shared" si="5"/>
        <v>18.733333333333334</v>
      </c>
      <c r="AA6" s="6">
        <v>10</v>
      </c>
      <c r="AB6" s="3">
        <v>3.4</v>
      </c>
      <c r="AC6" s="3">
        <v>3.4</v>
      </c>
      <c r="AD6" s="3">
        <v>3.2</v>
      </c>
      <c r="AE6" s="3">
        <f t="shared" si="6"/>
        <v>3.3333333333333335</v>
      </c>
      <c r="AF6" s="3"/>
      <c r="AG6" s="38">
        <f t="shared" si="7"/>
        <v>16.666666666666668</v>
      </c>
      <c r="AH6" s="27">
        <f t="shared" si="8"/>
        <v>72.56666666666666</v>
      </c>
    </row>
    <row r="7" spans="1:34" ht="14.25" customHeight="1">
      <c r="A7" s="49" t="s">
        <v>12</v>
      </c>
      <c r="B7" s="21" t="s">
        <v>174</v>
      </c>
      <c r="C7" s="136" t="s">
        <v>160</v>
      </c>
      <c r="D7" s="102">
        <v>2011</v>
      </c>
      <c r="E7" s="99" t="s">
        <v>151</v>
      </c>
      <c r="F7" s="6">
        <v>10</v>
      </c>
      <c r="G7" s="3">
        <v>1.2</v>
      </c>
      <c r="H7" s="3">
        <v>1.2</v>
      </c>
      <c r="I7" s="3">
        <v>1.2</v>
      </c>
      <c r="J7" s="3">
        <f t="shared" si="0"/>
        <v>1.2</v>
      </c>
      <c r="K7" s="3"/>
      <c r="L7" s="36">
        <f t="shared" si="1"/>
        <v>18.8</v>
      </c>
      <c r="M7" s="6">
        <v>10</v>
      </c>
      <c r="N7" s="3">
        <v>1.5</v>
      </c>
      <c r="O7" s="3">
        <v>1.4</v>
      </c>
      <c r="P7" s="3">
        <v>1.6</v>
      </c>
      <c r="Q7" s="3">
        <f t="shared" si="2"/>
        <v>1.5</v>
      </c>
      <c r="R7" s="3"/>
      <c r="S7" s="38">
        <f t="shared" si="3"/>
        <v>18.5</v>
      </c>
      <c r="T7" s="14">
        <v>10</v>
      </c>
      <c r="U7" s="3">
        <v>3</v>
      </c>
      <c r="V7" s="3">
        <v>3</v>
      </c>
      <c r="W7" s="3">
        <v>3.2</v>
      </c>
      <c r="X7" s="3">
        <f t="shared" si="4"/>
        <v>3.0666666666666664</v>
      </c>
      <c r="Y7" s="3"/>
      <c r="Z7" s="36">
        <f t="shared" si="5"/>
        <v>16.933333333333334</v>
      </c>
      <c r="AA7" s="6">
        <v>10</v>
      </c>
      <c r="AB7" s="3">
        <v>2.5</v>
      </c>
      <c r="AC7" s="3">
        <v>2.6</v>
      </c>
      <c r="AD7" s="3">
        <v>2.8</v>
      </c>
      <c r="AE7" s="3">
        <f t="shared" si="6"/>
        <v>2.6333333333333333</v>
      </c>
      <c r="AF7" s="3"/>
      <c r="AG7" s="38">
        <f t="shared" si="7"/>
        <v>17.366666666666667</v>
      </c>
      <c r="AH7" s="27">
        <f t="shared" si="8"/>
        <v>71.6</v>
      </c>
    </row>
    <row r="8" spans="1:34" ht="14.25" customHeight="1">
      <c r="A8" s="49" t="s">
        <v>13</v>
      </c>
      <c r="B8" s="21" t="s">
        <v>164</v>
      </c>
      <c r="C8" s="136" t="s">
        <v>155</v>
      </c>
      <c r="D8" s="102">
        <v>2011</v>
      </c>
      <c r="E8" s="99" t="s">
        <v>99</v>
      </c>
      <c r="F8" s="6">
        <v>10</v>
      </c>
      <c r="G8" s="3">
        <v>2.1</v>
      </c>
      <c r="H8" s="3">
        <v>2</v>
      </c>
      <c r="I8" s="3">
        <v>1.8</v>
      </c>
      <c r="J8" s="3">
        <f t="shared" si="0"/>
        <v>1.9666666666666666</v>
      </c>
      <c r="K8" s="3"/>
      <c r="L8" s="36">
        <f t="shared" si="1"/>
        <v>18.033333333333335</v>
      </c>
      <c r="M8" s="6">
        <v>10</v>
      </c>
      <c r="N8" s="3">
        <v>3.6</v>
      </c>
      <c r="O8" s="3">
        <v>3.4</v>
      </c>
      <c r="P8" s="3">
        <v>3.5</v>
      </c>
      <c r="Q8" s="3">
        <f t="shared" si="2"/>
        <v>3.5</v>
      </c>
      <c r="R8" s="3"/>
      <c r="S8" s="38">
        <f t="shared" si="3"/>
        <v>16.5</v>
      </c>
      <c r="T8" s="14">
        <v>10</v>
      </c>
      <c r="U8" s="3">
        <v>1.5</v>
      </c>
      <c r="V8" s="3">
        <v>2</v>
      </c>
      <c r="W8" s="3">
        <v>1.8</v>
      </c>
      <c r="X8" s="3">
        <f t="shared" si="4"/>
        <v>1.7666666666666666</v>
      </c>
      <c r="Y8" s="3"/>
      <c r="Z8" s="36">
        <f t="shared" si="5"/>
        <v>18.233333333333334</v>
      </c>
      <c r="AA8" s="6">
        <v>10</v>
      </c>
      <c r="AB8" s="3">
        <v>3</v>
      </c>
      <c r="AC8" s="3">
        <v>3.1</v>
      </c>
      <c r="AD8" s="3">
        <v>3</v>
      </c>
      <c r="AE8" s="3">
        <f t="shared" si="6"/>
        <v>3.033333333333333</v>
      </c>
      <c r="AF8" s="3"/>
      <c r="AG8" s="38">
        <f t="shared" si="7"/>
        <v>16.96666666666667</v>
      </c>
      <c r="AH8" s="27">
        <f t="shared" si="8"/>
        <v>69.73333333333333</v>
      </c>
    </row>
    <row r="9" spans="1:34" ht="14.25" customHeight="1">
      <c r="A9" s="49" t="s">
        <v>14</v>
      </c>
      <c r="B9" s="21" t="s">
        <v>92</v>
      </c>
      <c r="C9" s="136" t="s">
        <v>161</v>
      </c>
      <c r="D9" s="102">
        <v>2011</v>
      </c>
      <c r="E9" s="99" t="s">
        <v>151</v>
      </c>
      <c r="F9" s="6">
        <v>10</v>
      </c>
      <c r="G9" s="3">
        <v>1.2</v>
      </c>
      <c r="H9" s="3">
        <v>1.2</v>
      </c>
      <c r="I9" s="3">
        <v>0.9</v>
      </c>
      <c r="J9" s="3">
        <f t="shared" si="0"/>
        <v>1.0999999999999999</v>
      </c>
      <c r="K9" s="3"/>
      <c r="L9" s="36">
        <f t="shared" si="1"/>
        <v>18.9</v>
      </c>
      <c r="M9" s="6">
        <v>10</v>
      </c>
      <c r="N9" s="3">
        <v>1.8</v>
      </c>
      <c r="O9" s="3">
        <v>1.8</v>
      </c>
      <c r="P9" s="3">
        <v>1.8</v>
      </c>
      <c r="Q9" s="3">
        <f t="shared" si="2"/>
        <v>1.8</v>
      </c>
      <c r="R9" s="3"/>
      <c r="S9" s="38">
        <f t="shared" si="3"/>
        <v>18.2</v>
      </c>
      <c r="T9" s="14">
        <v>9</v>
      </c>
      <c r="U9" s="3">
        <v>1.6</v>
      </c>
      <c r="V9" s="3">
        <v>1.6</v>
      </c>
      <c r="W9" s="3">
        <v>1.8</v>
      </c>
      <c r="X9" s="3">
        <f t="shared" si="4"/>
        <v>1.6666666666666667</v>
      </c>
      <c r="Y9" s="3"/>
      <c r="Z9" s="36">
        <f t="shared" si="5"/>
        <v>17.333333333333332</v>
      </c>
      <c r="AA9" s="6">
        <v>9</v>
      </c>
      <c r="AB9" s="3">
        <v>4</v>
      </c>
      <c r="AC9" s="3">
        <v>4.2</v>
      </c>
      <c r="AD9" s="3">
        <v>4</v>
      </c>
      <c r="AE9" s="3">
        <f t="shared" si="6"/>
        <v>4.066666666666666</v>
      </c>
      <c r="AF9" s="3"/>
      <c r="AG9" s="38">
        <f t="shared" si="7"/>
        <v>14.933333333333334</v>
      </c>
      <c r="AH9" s="27">
        <f t="shared" si="8"/>
        <v>69.36666666666666</v>
      </c>
    </row>
    <row r="10" spans="1:34" ht="14.25" customHeight="1">
      <c r="A10" s="49" t="s">
        <v>15</v>
      </c>
      <c r="B10" s="21" t="s">
        <v>224</v>
      </c>
      <c r="C10" s="136" t="s">
        <v>84</v>
      </c>
      <c r="D10" s="107">
        <v>2011</v>
      </c>
      <c r="E10" s="108" t="s">
        <v>99</v>
      </c>
      <c r="F10" s="6">
        <v>10</v>
      </c>
      <c r="G10" s="3">
        <v>3.1</v>
      </c>
      <c r="H10" s="3">
        <v>2.9</v>
      </c>
      <c r="I10" s="3">
        <v>3</v>
      </c>
      <c r="J10" s="3">
        <f t="shared" si="0"/>
        <v>3</v>
      </c>
      <c r="K10" s="3"/>
      <c r="L10" s="36">
        <f t="shared" si="1"/>
        <v>17</v>
      </c>
      <c r="M10" s="6">
        <v>10</v>
      </c>
      <c r="N10" s="3">
        <v>2</v>
      </c>
      <c r="O10" s="3">
        <v>2</v>
      </c>
      <c r="P10" s="3">
        <v>1.5</v>
      </c>
      <c r="Q10" s="3">
        <f t="shared" si="2"/>
        <v>1.8333333333333333</v>
      </c>
      <c r="R10" s="3"/>
      <c r="S10" s="38">
        <f t="shared" si="3"/>
        <v>18.166666666666668</v>
      </c>
      <c r="T10" s="14">
        <v>10</v>
      </c>
      <c r="U10" s="3">
        <v>2.4</v>
      </c>
      <c r="V10" s="3">
        <v>2.1</v>
      </c>
      <c r="W10" s="3">
        <v>2.2</v>
      </c>
      <c r="X10" s="3">
        <f t="shared" si="4"/>
        <v>2.2333333333333334</v>
      </c>
      <c r="Y10" s="3"/>
      <c r="Z10" s="36">
        <f t="shared" si="5"/>
        <v>17.766666666666666</v>
      </c>
      <c r="AA10" s="6">
        <v>9</v>
      </c>
      <c r="AB10" s="3">
        <v>2.9</v>
      </c>
      <c r="AC10" s="3">
        <v>2.9</v>
      </c>
      <c r="AD10" s="3">
        <v>3</v>
      </c>
      <c r="AE10" s="3">
        <f t="shared" si="6"/>
        <v>2.9333333333333336</v>
      </c>
      <c r="AF10" s="3"/>
      <c r="AG10" s="38">
        <f t="shared" si="7"/>
        <v>16.066666666666666</v>
      </c>
      <c r="AH10" s="27">
        <f t="shared" si="8"/>
        <v>69</v>
      </c>
    </row>
    <row r="11" spans="1:34" ht="14.25" customHeight="1">
      <c r="A11" s="49" t="s">
        <v>16</v>
      </c>
      <c r="B11" s="21" t="s">
        <v>172</v>
      </c>
      <c r="C11" s="136" t="s">
        <v>60</v>
      </c>
      <c r="D11" s="102">
        <v>2011</v>
      </c>
      <c r="E11" s="99" t="s">
        <v>150</v>
      </c>
      <c r="F11" s="6">
        <v>10</v>
      </c>
      <c r="G11" s="3">
        <v>1.9</v>
      </c>
      <c r="H11" s="3">
        <v>1.9</v>
      </c>
      <c r="I11" s="3">
        <v>2.1</v>
      </c>
      <c r="J11" s="3">
        <f t="shared" si="0"/>
        <v>1.9666666666666668</v>
      </c>
      <c r="K11" s="3"/>
      <c r="L11" s="36">
        <f t="shared" si="1"/>
        <v>18.03333333333333</v>
      </c>
      <c r="M11" s="6">
        <v>10</v>
      </c>
      <c r="N11" s="3">
        <v>1</v>
      </c>
      <c r="O11" s="3">
        <v>1.1</v>
      </c>
      <c r="P11" s="3">
        <v>1</v>
      </c>
      <c r="Q11" s="3">
        <f t="shared" si="2"/>
        <v>1.0333333333333334</v>
      </c>
      <c r="R11" s="3"/>
      <c r="S11" s="38">
        <f t="shared" si="3"/>
        <v>18.966666666666665</v>
      </c>
      <c r="T11" s="14">
        <v>8.5</v>
      </c>
      <c r="U11" s="3">
        <v>2.9</v>
      </c>
      <c r="V11" s="3">
        <v>2.9</v>
      </c>
      <c r="W11" s="3">
        <v>3</v>
      </c>
      <c r="X11" s="3">
        <f t="shared" si="4"/>
        <v>2.9333333333333336</v>
      </c>
      <c r="Y11" s="3"/>
      <c r="Z11" s="36">
        <f t="shared" si="5"/>
        <v>15.566666666666666</v>
      </c>
      <c r="AA11" s="6">
        <v>9</v>
      </c>
      <c r="AB11" s="3">
        <v>2.9</v>
      </c>
      <c r="AC11" s="3">
        <v>2.8</v>
      </c>
      <c r="AD11" s="3">
        <v>2.8</v>
      </c>
      <c r="AE11" s="3">
        <f t="shared" si="6"/>
        <v>2.8333333333333335</v>
      </c>
      <c r="AF11" s="3"/>
      <c r="AG11" s="38">
        <f t="shared" si="7"/>
        <v>16.166666666666668</v>
      </c>
      <c r="AH11" s="27">
        <f t="shared" si="8"/>
        <v>68.73333333333333</v>
      </c>
    </row>
    <row r="12" spans="1:34" ht="14.25" customHeight="1">
      <c r="A12" s="49" t="s">
        <v>17</v>
      </c>
      <c r="B12" s="21" t="s">
        <v>175</v>
      </c>
      <c r="C12" s="136" t="s">
        <v>162</v>
      </c>
      <c r="D12" s="102">
        <v>2011</v>
      </c>
      <c r="E12" s="99" t="s">
        <v>151</v>
      </c>
      <c r="F12" s="6">
        <v>10</v>
      </c>
      <c r="G12" s="3">
        <v>3.2</v>
      </c>
      <c r="H12" s="3">
        <v>3.3</v>
      </c>
      <c r="I12" s="3">
        <v>3.2</v>
      </c>
      <c r="J12" s="3">
        <f t="shared" si="0"/>
        <v>3.233333333333333</v>
      </c>
      <c r="K12" s="3"/>
      <c r="L12" s="36">
        <f t="shared" si="1"/>
        <v>16.766666666666666</v>
      </c>
      <c r="M12" s="6">
        <v>10</v>
      </c>
      <c r="N12" s="3">
        <v>1.7</v>
      </c>
      <c r="O12" s="3">
        <v>1.6</v>
      </c>
      <c r="P12" s="3">
        <v>1.9</v>
      </c>
      <c r="Q12" s="3">
        <f t="shared" si="2"/>
        <v>1.7333333333333332</v>
      </c>
      <c r="R12" s="3"/>
      <c r="S12" s="38">
        <f t="shared" si="3"/>
        <v>18.266666666666666</v>
      </c>
      <c r="T12" s="14">
        <v>10</v>
      </c>
      <c r="U12" s="3">
        <v>3.6</v>
      </c>
      <c r="V12" s="3">
        <v>3.7</v>
      </c>
      <c r="W12" s="3">
        <v>3.2</v>
      </c>
      <c r="X12" s="3">
        <f t="shared" si="4"/>
        <v>3.5</v>
      </c>
      <c r="Y12" s="3"/>
      <c r="Z12" s="36">
        <f t="shared" si="5"/>
        <v>16.5</v>
      </c>
      <c r="AA12" s="6">
        <v>10</v>
      </c>
      <c r="AB12" s="3">
        <v>3.3</v>
      </c>
      <c r="AC12" s="3">
        <v>3.4</v>
      </c>
      <c r="AD12" s="3">
        <v>3.3</v>
      </c>
      <c r="AE12" s="3">
        <f t="shared" si="6"/>
        <v>3.3333333333333335</v>
      </c>
      <c r="AF12" s="3"/>
      <c r="AG12" s="38">
        <f t="shared" si="7"/>
        <v>16.666666666666668</v>
      </c>
      <c r="AH12" s="27">
        <f t="shared" si="8"/>
        <v>68.2</v>
      </c>
    </row>
    <row r="13" spans="1:34" ht="14.25" customHeight="1">
      <c r="A13" s="49" t="s">
        <v>18</v>
      </c>
      <c r="B13" s="21" t="s">
        <v>167</v>
      </c>
      <c r="C13" s="136" t="s">
        <v>157</v>
      </c>
      <c r="D13" s="102">
        <v>2011</v>
      </c>
      <c r="E13" s="99" t="s">
        <v>99</v>
      </c>
      <c r="F13" s="6">
        <v>10</v>
      </c>
      <c r="G13" s="3">
        <v>1.5</v>
      </c>
      <c r="H13" s="3">
        <v>1.7</v>
      </c>
      <c r="I13" s="3">
        <v>1.2</v>
      </c>
      <c r="J13" s="3">
        <f t="shared" si="0"/>
        <v>1.4666666666666668</v>
      </c>
      <c r="K13" s="3"/>
      <c r="L13" s="36">
        <f t="shared" si="1"/>
        <v>18.53333333333333</v>
      </c>
      <c r="M13" s="6">
        <v>10</v>
      </c>
      <c r="N13" s="3">
        <v>2.4</v>
      </c>
      <c r="O13" s="3">
        <v>2.1</v>
      </c>
      <c r="P13" s="3">
        <v>2.6</v>
      </c>
      <c r="Q13" s="3">
        <f t="shared" si="2"/>
        <v>2.3666666666666667</v>
      </c>
      <c r="R13" s="3"/>
      <c r="S13" s="38">
        <f t="shared" si="3"/>
        <v>17.633333333333333</v>
      </c>
      <c r="T13" s="14">
        <v>8.5</v>
      </c>
      <c r="U13" s="3">
        <v>2</v>
      </c>
      <c r="V13" s="3">
        <v>2.3</v>
      </c>
      <c r="W13" s="3">
        <v>2</v>
      </c>
      <c r="X13" s="3">
        <f t="shared" si="4"/>
        <v>2.1</v>
      </c>
      <c r="Y13" s="3"/>
      <c r="Z13" s="36">
        <f t="shared" si="5"/>
        <v>16.4</v>
      </c>
      <c r="AA13" s="6">
        <v>9</v>
      </c>
      <c r="AB13" s="3">
        <v>3.8</v>
      </c>
      <c r="AC13" s="3">
        <v>3.7</v>
      </c>
      <c r="AD13" s="3">
        <v>3.8</v>
      </c>
      <c r="AE13" s="3">
        <f t="shared" si="6"/>
        <v>3.766666666666667</v>
      </c>
      <c r="AF13" s="3"/>
      <c r="AG13" s="38">
        <f t="shared" si="7"/>
        <v>15.233333333333333</v>
      </c>
      <c r="AH13" s="27">
        <f t="shared" si="8"/>
        <v>67.8</v>
      </c>
    </row>
    <row r="14" spans="1:34" ht="12.75">
      <c r="A14" s="49" t="s">
        <v>19</v>
      </c>
      <c r="B14" s="21" t="s">
        <v>169</v>
      </c>
      <c r="C14" s="136" t="s">
        <v>86</v>
      </c>
      <c r="D14" s="102">
        <v>2011</v>
      </c>
      <c r="E14" s="99" t="s">
        <v>148</v>
      </c>
      <c r="F14" s="6">
        <v>10</v>
      </c>
      <c r="G14" s="3">
        <v>2</v>
      </c>
      <c r="H14" s="3">
        <v>1.9</v>
      </c>
      <c r="I14" s="3">
        <v>1.8</v>
      </c>
      <c r="J14" s="3">
        <f t="shared" si="0"/>
        <v>1.9000000000000001</v>
      </c>
      <c r="K14" s="3"/>
      <c r="L14" s="36">
        <f t="shared" si="1"/>
        <v>18.1</v>
      </c>
      <c r="M14" s="6">
        <v>10</v>
      </c>
      <c r="N14" s="3">
        <v>2.8</v>
      </c>
      <c r="O14" s="3">
        <v>3</v>
      </c>
      <c r="P14" s="3">
        <v>3.3</v>
      </c>
      <c r="Q14" s="3">
        <f t="shared" si="2"/>
        <v>3.033333333333333</v>
      </c>
      <c r="R14" s="3"/>
      <c r="S14" s="38">
        <f t="shared" si="3"/>
        <v>16.96666666666667</v>
      </c>
      <c r="T14" s="14">
        <v>10</v>
      </c>
      <c r="U14" s="3">
        <v>2.7</v>
      </c>
      <c r="V14" s="3">
        <v>3</v>
      </c>
      <c r="W14" s="3">
        <v>2.9</v>
      </c>
      <c r="X14" s="3">
        <f t="shared" si="4"/>
        <v>2.8666666666666667</v>
      </c>
      <c r="Y14" s="3"/>
      <c r="Z14" s="36">
        <f t="shared" si="5"/>
        <v>17.133333333333333</v>
      </c>
      <c r="AA14" s="6">
        <v>10</v>
      </c>
      <c r="AB14" s="3">
        <v>4.8</v>
      </c>
      <c r="AC14" s="3">
        <v>5.2</v>
      </c>
      <c r="AD14" s="3">
        <v>5.2</v>
      </c>
      <c r="AE14" s="3">
        <f t="shared" si="6"/>
        <v>5.066666666666666</v>
      </c>
      <c r="AF14" s="3"/>
      <c r="AG14" s="38">
        <f t="shared" si="7"/>
        <v>14.933333333333334</v>
      </c>
      <c r="AH14" s="27">
        <f t="shared" si="8"/>
        <v>67.13333333333334</v>
      </c>
    </row>
    <row r="15" spans="1:34" ht="12.75">
      <c r="A15" s="49" t="s">
        <v>20</v>
      </c>
      <c r="B15" s="21" t="s">
        <v>166</v>
      </c>
      <c r="C15" s="136" t="s">
        <v>156</v>
      </c>
      <c r="D15" s="102">
        <v>2011</v>
      </c>
      <c r="E15" s="99" t="s">
        <v>99</v>
      </c>
      <c r="F15" s="6">
        <v>10</v>
      </c>
      <c r="G15" s="3">
        <v>2.1</v>
      </c>
      <c r="H15" s="3">
        <v>1.9</v>
      </c>
      <c r="I15" s="3">
        <v>2</v>
      </c>
      <c r="J15" s="3">
        <f t="shared" si="0"/>
        <v>2</v>
      </c>
      <c r="K15" s="3"/>
      <c r="L15" s="36">
        <f t="shared" si="1"/>
        <v>18</v>
      </c>
      <c r="M15" s="6">
        <v>10</v>
      </c>
      <c r="N15" s="3">
        <v>2.9</v>
      </c>
      <c r="O15" s="3">
        <v>2.7</v>
      </c>
      <c r="P15" s="3">
        <v>2.8</v>
      </c>
      <c r="Q15" s="3">
        <f t="shared" si="2"/>
        <v>2.7999999999999994</v>
      </c>
      <c r="R15" s="3"/>
      <c r="S15" s="38">
        <f t="shared" si="3"/>
        <v>17.2</v>
      </c>
      <c r="T15" s="14">
        <v>8.5</v>
      </c>
      <c r="U15" s="3">
        <v>3.7</v>
      </c>
      <c r="V15" s="3">
        <v>3.7</v>
      </c>
      <c r="W15" s="3">
        <v>3.7</v>
      </c>
      <c r="X15" s="3">
        <f t="shared" si="4"/>
        <v>3.7000000000000006</v>
      </c>
      <c r="Y15" s="3"/>
      <c r="Z15" s="36">
        <f t="shared" si="5"/>
        <v>14.799999999999999</v>
      </c>
      <c r="AA15" s="6">
        <v>10</v>
      </c>
      <c r="AB15" s="3">
        <v>3.4</v>
      </c>
      <c r="AC15" s="3">
        <v>3.8</v>
      </c>
      <c r="AD15" s="3">
        <v>3.4</v>
      </c>
      <c r="AE15" s="3">
        <f t="shared" si="6"/>
        <v>3.533333333333333</v>
      </c>
      <c r="AF15" s="3"/>
      <c r="AG15" s="38">
        <f t="shared" si="7"/>
        <v>16.46666666666667</v>
      </c>
      <c r="AH15" s="27">
        <f t="shared" si="8"/>
        <v>66.46666666666667</v>
      </c>
    </row>
    <row r="16" spans="1:34" ht="12.75">
      <c r="A16" s="49" t="s">
        <v>21</v>
      </c>
      <c r="B16" s="21" t="s">
        <v>173</v>
      </c>
      <c r="C16" s="136" t="s">
        <v>159</v>
      </c>
      <c r="D16" s="102">
        <v>2011</v>
      </c>
      <c r="E16" s="99" t="s">
        <v>150</v>
      </c>
      <c r="F16" s="6">
        <v>10</v>
      </c>
      <c r="G16" s="3">
        <v>2.9</v>
      </c>
      <c r="H16" s="3">
        <v>2.9</v>
      </c>
      <c r="I16" s="3">
        <v>2.9</v>
      </c>
      <c r="J16" s="3">
        <f t="shared" si="0"/>
        <v>2.9</v>
      </c>
      <c r="K16" s="3"/>
      <c r="L16" s="36">
        <f t="shared" si="1"/>
        <v>17.1</v>
      </c>
      <c r="M16" s="6">
        <v>10</v>
      </c>
      <c r="N16" s="3">
        <v>2.2</v>
      </c>
      <c r="O16" s="3">
        <v>2.1</v>
      </c>
      <c r="P16" s="3">
        <v>1.9</v>
      </c>
      <c r="Q16" s="3">
        <f t="shared" si="2"/>
        <v>2.066666666666667</v>
      </c>
      <c r="R16" s="3"/>
      <c r="S16" s="38">
        <f t="shared" si="3"/>
        <v>17.933333333333334</v>
      </c>
      <c r="T16" s="14">
        <v>8.5</v>
      </c>
      <c r="U16" s="3">
        <v>3.8</v>
      </c>
      <c r="V16" s="3">
        <v>3.7</v>
      </c>
      <c r="W16" s="3">
        <v>3.8</v>
      </c>
      <c r="X16" s="3">
        <f t="shared" si="4"/>
        <v>3.766666666666667</v>
      </c>
      <c r="Y16" s="3"/>
      <c r="Z16" s="36">
        <f t="shared" si="5"/>
        <v>14.733333333333333</v>
      </c>
      <c r="AA16" s="6">
        <v>9</v>
      </c>
      <c r="AB16" s="3">
        <v>3.6</v>
      </c>
      <c r="AC16" s="3">
        <v>3.8</v>
      </c>
      <c r="AD16" s="3">
        <v>4</v>
      </c>
      <c r="AE16" s="3">
        <f t="shared" si="6"/>
        <v>3.8000000000000003</v>
      </c>
      <c r="AF16" s="3"/>
      <c r="AG16" s="38">
        <f t="shared" si="7"/>
        <v>15.2</v>
      </c>
      <c r="AH16" s="27">
        <f t="shared" si="8"/>
        <v>64.96666666666667</v>
      </c>
    </row>
    <row r="17" spans="1:34" ht="13.5" thickBot="1">
      <c r="A17" s="50" t="s">
        <v>22</v>
      </c>
      <c r="B17" s="105" t="s">
        <v>163</v>
      </c>
      <c r="C17" s="137" t="s">
        <v>106</v>
      </c>
      <c r="D17" s="102">
        <v>2011</v>
      </c>
      <c r="E17" s="99" t="s">
        <v>99</v>
      </c>
      <c r="F17" s="6">
        <v>10</v>
      </c>
      <c r="G17" s="3">
        <v>3.8</v>
      </c>
      <c r="H17" s="3">
        <v>3.5</v>
      </c>
      <c r="I17" s="3">
        <v>3.5</v>
      </c>
      <c r="J17" s="3">
        <f t="shared" si="0"/>
        <v>3.6</v>
      </c>
      <c r="K17" s="3"/>
      <c r="L17" s="36">
        <f t="shared" si="1"/>
        <v>16.4</v>
      </c>
      <c r="M17" s="6">
        <v>10</v>
      </c>
      <c r="N17" s="3">
        <v>2</v>
      </c>
      <c r="O17" s="3">
        <v>2</v>
      </c>
      <c r="P17" s="3">
        <v>1.9</v>
      </c>
      <c r="Q17" s="3">
        <f t="shared" si="2"/>
        <v>1.9666666666666668</v>
      </c>
      <c r="R17" s="3"/>
      <c r="S17" s="38">
        <f t="shared" si="3"/>
        <v>18.03333333333333</v>
      </c>
      <c r="T17" s="14">
        <v>8.8</v>
      </c>
      <c r="U17" s="3">
        <v>3</v>
      </c>
      <c r="V17" s="3">
        <v>3</v>
      </c>
      <c r="W17" s="3">
        <v>2.8</v>
      </c>
      <c r="X17" s="3">
        <f t="shared" si="4"/>
        <v>2.9333333333333336</v>
      </c>
      <c r="Y17" s="3"/>
      <c r="Z17" s="36">
        <f t="shared" si="5"/>
        <v>15.866666666666667</v>
      </c>
      <c r="AA17" s="6">
        <v>7.8</v>
      </c>
      <c r="AB17" s="3">
        <v>3.6</v>
      </c>
      <c r="AC17" s="3">
        <v>3.5</v>
      </c>
      <c r="AD17" s="3">
        <v>3.5</v>
      </c>
      <c r="AE17" s="3">
        <f t="shared" si="6"/>
        <v>3.533333333333333</v>
      </c>
      <c r="AF17" s="3"/>
      <c r="AG17" s="38">
        <f t="shared" si="7"/>
        <v>14.266666666666667</v>
      </c>
      <c r="AH17" s="27">
        <f t="shared" si="8"/>
        <v>64.56666666666666</v>
      </c>
    </row>
    <row r="18" spans="1:34" ht="13.5" thickBot="1">
      <c r="A18" s="132" t="s">
        <v>23</v>
      </c>
      <c r="B18" s="133" t="s">
        <v>165</v>
      </c>
      <c r="C18" s="134" t="s">
        <v>67</v>
      </c>
      <c r="D18" s="103">
        <v>2011</v>
      </c>
      <c r="E18" s="100" t="s">
        <v>99</v>
      </c>
      <c r="F18" s="9">
        <v>10</v>
      </c>
      <c r="G18" s="5">
        <v>1.7</v>
      </c>
      <c r="H18" s="5">
        <v>1.7</v>
      </c>
      <c r="I18" s="5">
        <v>1.7</v>
      </c>
      <c r="J18" s="5">
        <f t="shared" si="0"/>
        <v>1.7</v>
      </c>
      <c r="K18" s="5"/>
      <c r="L18" s="37">
        <f t="shared" si="1"/>
        <v>18.3</v>
      </c>
      <c r="M18" s="9">
        <v>10</v>
      </c>
      <c r="N18" s="5">
        <v>3.1</v>
      </c>
      <c r="O18" s="5">
        <v>2.9</v>
      </c>
      <c r="P18" s="5">
        <v>2.7</v>
      </c>
      <c r="Q18" s="5">
        <f t="shared" si="2"/>
        <v>2.9</v>
      </c>
      <c r="R18" s="5"/>
      <c r="S18" s="39">
        <f t="shared" si="3"/>
        <v>17.1</v>
      </c>
      <c r="T18" s="18">
        <v>8.5</v>
      </c>
      <c r="U18" s="5">
        <v>6.1</v>
      </c>
      <c r="V18" s="5">
        <v>5.9</v>
      </c>
      <c r="W18" s="5">
        <v>6.2</v>
      </c>
      <c r="X18" s="5">
        <f t="shared" si="4"/>
        <v>6.066666666666666</v>
      </c>
      <c r="Y18" s="5"/>
      <c r="Z18" s="37">
        <f t="shared" si="5"/>
        <v>12.433333333333334</v>
      </c>
      <c r="AA18" s="9">
        <v>9</v>
      </c>
      <c r="AB18" s="5">
        <v>4.3</v>
      </c>
      <c r="AC18" s="5">
        <v>4.4</v>
      </c>
      <c r="AD18" s="5">
        <v>4.3</v>
      </c>
      <c r="AE18" s="5">
        <f t="shared" si="6"/>
        <v>4.333333333333333</v>
      </c>
      <c r="AF18" s="5"/>
      <c r="AG18" s="39">
        <f t="shared" si="7"/>
        <v>14.666666666666668</v>
      </c>
      <c r="AH18" s="34">
        <f t="shared" si="8"/>
        <v>62.500000000000014</v>
      </c>
    </row>
    <row r="20" ht="13.5" thickBot="1">
      <c r="B20" t="s">
        <v>232</v>
      </c>
    </row>
    <row r="21" spans="1:34" ht="13.5" thickBot="1">
      <c r="A21" s="121"/>
      <c r="B21" s="122" t="s">
        <v>168</v>
      </c>
      <c r="C21" s="123" t="s">
        <v>86</v>
      </c>
      <c r="D21" s="124">
        <v>2011</v>
      </c>
      <c r="E21" s="125" t="s">
        <v>154</v>
      </c>
      <c r="F21" s="126">
        <v>10</v>
      </c>
      <c r="G21" s="127">
        <v>1.2</v>
      </c>
      <c r="H21" s="127">
        <v>1.2</v>
      </c>
      <c r="I21" s="127">
        <v>1.2</v>
      </c>
      <c r="J21" s="127">
        <f>IF(I21&gt;0,(G21+H21+I21)/3,(G21+H21+I21)/2)</f>
        <v>1.2</v>
      </c>
      <c r="K21" s="127"/>
      <c r="L21" s="128">
        <f>SUM(10+F21-J21-K21)</f>
        <v>18.8</v>
      </c>
      <c r="M21" s="129">
        <v>10</v>
      </c>
      <c r="N21" s="127">
        <v>1.4</v>
      </c>
      <c r="O21" s="127">
        <v>1.4</v>
      </c>
      <c r="P21" s="127">
        <v>1.3</v>
      </c>
      <c r="Q21" s="127">
        <f>IF(P21&gt;0,(N21+O21+P21)/3,(N21+O21+P21)/2)</f>
        <v>1.3666666666666665</v>
      </c>
      <c r="R21" s="127"/>
      <c r="S21" s="130">
        <f>SUM(10+M21-Q21-R21)</f>
        <v>18.633333333333333</v>
      </c>
      <c r="T21" s="126">
        <v>10</v>
      </c>
      <c r="U21" s="127">
        <v>1</v>
      </c>
      <c r="V21" s="127">
        <v>1.6</v>
      </c>
      <c r="W21" s="127">
        <v>1.4</v>
      </c>
      <c r="X21" s="127">
        <f>IF(W21&gt;0,(U21+V21+W21)/3,(U21+V21+W21)/2)</f>
        <v>1.3333333333333333</v>
      </c>
      <c r="Y21" s="127"/>
      <c r="Z21" s="128">
        <f>SUM(10+T21-X21-Y21)</f>
        <v>18.666666666666668</v>
      </c>
      <c r="AA21" s="129">
        <v>10</v>
      </c>
      <c r="AB21" s="127">
        <v>2</v>
      </c>
      <c r="AC21" s="127">
        <v>2</v>
      </c>
      <c r="AD21" s="127">
        <v>2.1</v>
      </c>
      <c r="AE21" s="127">
        <f>IF(AD21&gt;0,(AB21+AC21+AD21)/3,(AB21+AC21+AD21)/2)</f>
        <v>2.033333333333333</v>
      </c>
      <c r="AF21" s="127"/>
      <c r="AG21" s="130">
        <f>SUM(10+AA21-AE21-AF21)</f>
        <v>17.96666666666667</v>
      </c>
      <c r="AH21" s="131">
        <f>IF(F21&gt;0,L21+S21+Z21+AG21,0)</f>
        <v>74.06666666666668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4"/>
  <sheetViews>
    <sheetView zoomScale="70" zoomScaleNormal="70" zoomScalePageLayoutView="0" workbookViewId="0" topLeftCell="A1">
      <selection activeCell="J20" sqref="J20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7.375" style="0" customWidth="1"/>
    <col min="5" max="5" width="17.00390625" style="29" bestFit="1" customWidth="1"/>
    <col min="6" max="6" width="7.00390625" style="0" customWidth="1"/>
    <col min="7" max="11" width="5.75390625" style="0" customWidth="1"/>
    <col min="12" max="12" width="10.375" style="0" customWidth="1"/>
    <col min="13" max="13" width="7.00390625" style="0" customWidth="1"/>
    <col min="14" max="18" width="5.75390625" style="0" customWidth="1"/>
    <col min="19" max="19" width="11.00390625" style="0" bestFit="1" customWidth="1"/>
    <col min="20" max="20" width="7.25390625" style="0" customWidth="1"/>
    <col min="21" max="25" width="5.75390625" style="0" customWidth="1"/>
    <col min="26" max="26" width="11.00390625" style="0" bestFit="1" customWidth="1"/>
    <col min="27" max="27" width="7.75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49" t="s">
        <v>0</v>
      </c>
      <c r="B3" s="151" t="s">
        <v>25</v>
      </c>
      <c r="C3" s="153" t="s">
        <v>1</v>
      </c>
      <c r="D3" s="155" t="s">
        <v>2</v>
      </c>
      <c r="E3" s="157" t="s">
        <v>3</v>
      </c>
      <c r="F3" s="138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66"/>
      <c r="B4" s="152"/>
      <c r="C4" s="154"/>
      <c r="D4" s="156"/>
      <c r="E4" s="158"/>
      <c r="F4" s="24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10" t="s">
        <v>10</v>
      </c>
      <c r="B5" s="92" t="s">
        <v>221</v>
      </c>
      <c r="C5" s="93" t="s">
        <v>219</v>
      </c>
      <c r="D5" s="84">
        <v>2010</v>
      </c>
      <c r="E5" s="85" t="s">
        <v>99</v>
      </c>
      <c r="F5" s="15">
        <v>10</v>
      </c>
      <c r="G5" s="4">
        <v>2.1</v>
      </c>
      <c r="H5" s="4">
        <v>1.9</v>
      </c>
      <c r="I5" s="4">
        <v>1.9</v>
      </c>
      <c r="J5" s="4">
        <f aca="true" t="shared" si="0" ref="J5:J14">IF(I5&gt;0,(G5+H5+I5)/3,(G5+H5+I5)/2)</f>
        <v>1.9666666666666668</v>
      </c>
      <c r="K5" s="4"/>
      <c r="L5" s="35">
        <f aca="true" t="shared" si="1" ref="L5:L14">SUM(10+F5-J5-K5)</f>
        <v>18.03333333333333</v>
      </c>
      <c r="M5" s="8">
        <v>10</v>
      </c>
      <c r="N5" s="4">
        <v>3</v>
      </c>
      <c r="O5" s="4">
        <v>2.8</v>
      </c>
      <c r="P5" s="4">
        <v>2.7</v>
      </c>
      <c r="Q5" s="4">
        <f aca="true" t="shared" si="2" ref="Q5:Q14">IF(P5&gt;0,(N5+O5+P5)/3,(N5+O5+P5)/2)</f>
        <v>2.8333333333333335</v>
      </c>
      <c r="R5" s="4"/>
      <c r="S5" s="7">
        <f aca="true" t="shared" si="3" ref="S5:S14">SUM(10+M5-Q5-R5)</f>
        <v>17.166666666666668</v>
      </c>
      <c r="T5" s="15">
        <v>10</v>
      </c>
      <c r="U5" s="4">
        <v>2.6</v>
      </c>
      <c r="V5" s="4">
        <v>2.5</v>
      </c>
      <c r="W5" s="4">
        <v>2.3</v>
      </c>
      <c r="X5" s="4">
        <f aca="true" t="shared" si="4" ref="X5:X14">IF(W5&gt;0,(U5+V5+W5)/3,(U5+V5+W5)/2)</f>
        <v>2.4666666666666663</v>
      </c>
      <c r="Y5" s="4"/>
      <c r="Z5" s="35">
        <f aca="true" t="shared" si="5" ref="Z5:Z14">SUM(10+T5-X5-Y5)</f>
        <v>17.533333333333335</v>
      </c>
      <c r="AA5" s="8">
        <v>10</v>
      </c>
      <c r="AB5" s="4">
        <v>3.6</v>
      </c>
      <c r="AC5" s="4">
        <v>3.2</v>
      </c>
      <c r="AD5" s="4">
        <v>3.2</v>
      </c>
      <c r="AE5" s="4">
        <f aca="true" t="shared" si="6" ref="AE5:AE14">IF(AD5&gt;0,(AB5+AC5+AD5)/3,(AB5+AC5+AD5)/2)</f>
        <v>3.3333333333333335</v>
      </c>
      <c r="AF5" s="4"/>
      <c r="AG5" s="7">
        <f aca="true" t="shared" si="7" ref="AG5:AG14">SUM(10+AA5-AE5-AF5)</f>
        <v>16.666666666666668</v>
      </c>
      <c r="AH5" s="33">
        <f aca="true" t="shared" si="8" ref="AH5:AH14">IF(F5&gt;0,L5+S5+Z5+AG5,0)</f>
        <v>69.4</v>
      </c>
    </row>
    <row r="6" spans="1:34" ht="14.25" customHeight="1">
      <c r="A6" s="11" t="s">
        <v>11</v>
      </c>
      <c r="B6" s="94" t="s">
        <v>137</v>
      </c>
      <c r="C6" s="95" t="s">
        <v>158</v>
      </c>
      <c r="D6" s="83">
        <v>2010</v>
      </c>
      <c r="E6" s="86" t="s">
        <v>99</v>
      </c>
      <c r="F6" s="14">
        <v>10</v>
      </c>
      <c r="G6" s="3">
        <v>2.1</v>
      </c>
      <c r="H6" s="3">
        <v>2</v>
      </c>
      <c r="I6" s="3">
        <v>2</v>
      </c>
      <c r="J6" s="3">
        <f t="shared" si="0"/>
        <v>2.033333333333333</v>
      </c>
      <c r="K6" s="3"/>
      <c r="L6" s="36">
        <f t="shared" si="1"/>
        <v>17.96666666666667</v>
      </c>
      <c r="M6" s="6">
        <v>10</v>
      </c>
      <c r="N6" s="3">
        <v>3.7</v>
      </c>
      <c r="O6" s="3">
        <v>3.7</v>
      </c>
      <c r="P6" s="3">
        <v>3.6</v>
      </c>
      <c r="Q6" s="3">
        <f t="shared" si="2"/>
        <v>3.6666666666666665</v>
      </c>
      <c r="R6" s="3"/>
      <c r="S6" s="38">
        <f t="shared" si="3"/>
        <v>16.333333333333332</v>
      </c>
      <c r="T6" s="14">
        <v>10</v>
      </c>
      <c r="U6" s="3">
        <v>2.2</v>
      </c>
      <c r="V6" s="3">
        <v>2.1</v>
      </c>
      <c r="W6" s="3">
        <v>2.1</v>
      </c>
      <c r="X6" s="3">
        <f t="shared" si="4"/>
        <v>2.1333333333333333</v>
      </c>
      <c r="Y6" s="3"/>
      <c r="Z6" s="36">
        <f t="shared" si="5"/>
        <v>17.866666666666667</v>
      </c>
      <c r="AA6" s="6">
        <v>10</v>
      </c>
      <c r="AB6" s="3">
        <v>4.6</v>
      </c>
      <c r="AC6" s="3">
        <v>4.1</v>
      </c>
      <c r="AD6" s="3">
        <v>4.5</v>
      </c>
      <c r="AE6" s="3">
        <f t="shared" si="6"/>
        <v>4.3999999999999995</v>
      </c>
      <c r="AF6" s="3"/>
      <c r="AG6" s="38">
        <f t="shared" si="7"/>
        <v>15.600000000000001</v>
      </c>
      <c r="AH6" s="27">
        <f t="shared" si="8"/>
        <v>67.76666666666667</v>
      </c>
    </row>
    <row r="7" spans="1:34" ht="14.25" customHeight="1">
      <c r="A7" s="11" t="s">
        <v>12</v>
      </c>
      <c r="B7" s="94" t="s">
        <v>222</v>
      </c>
      <c r="C7" s="95" t="s">
        <v>208</v>
      </c>
      <c r="D7" s="83">
        <v>2010</v>
      </c>
      <c r="E7" s="86" t="s">
        <v>99</v>
      </c>
      <c r="F7" s="14">
        <v>10</v>
      </c>
      <c r="G7" s="3">
        <v>2.1</v>
      </c>
      <c r="H7" s="3">
        <v>2</v>
      </c>
      <c r="I7" s="3">
        <v>2</v>
      </c>
      <c r="J7" s="3">
        <f t="shared" si="0"/>
        <v>2.033333333333333</v>
      </c>
      <c r="K7" s="3"/>
      <c r="L7" s="36">
        <f t="shared" si="1"/>
        <v>17.96666666666667</v>
      </c>
      <c r="M7" s="6">
        <v>8</v>
      </c>
      <c r="N7" s="3">
        <v>6</v>
      </c>
      <c r="O7" s="3">
        <v>6</v>
      </c>
      <c r="P7" s="3">
        <v>6.5</v>
      </c>
      <c r="Q7" s="3">
        <f t="shared" si="2"/>
        <v>6.166666666666667</v>
      </c>
      <c r="R7" s="3"/>
      <c r="S7" s="38">
        <f t="shared" si="3"/>
        <v>11.833333333333332</v>
      </c>
      <c r="T7" s="14">
        <v>10</v>
      </c>
      <c r="U7" s="3">
        <v>2.9</v>
      </c>
      <c r="V7" s="3">
        <v>2.7</v>
      </c>
      <c r="W7" s="3">
        <v>2.5</v>
      </c>
      <c r="X7" s="3">
        <f t="shared" si="4"/>
        <v>2.6999999999999997</v>
      </c>
      <c r="Y7" s="3"/>
      <c r="Z7" s="36">
        <f t="shared" si="5"/>
        <v>17.3</v>
      </c>
      <c r="AA7" s="6">
        <v>10</v>
      </c>
      <c r="AB7" s="3">
        <v>4.4</v>
      </c>
      <c r="AC7" s="3">
        <v>4.4</v>
      </c>
      <c r="AD7" s="3">
        <v>4.1</v>
      </c>
      <c r="AE7" s="3">
        <f t="shared" si="6"/>
        <v>4.3</v>
      </c>
      <c r="AF7" s="3"/>
      <c r="AG7" s="38">
        <f t="shared" si="7"/>
        <v>15.7</v>
      </c>
      <c r="AH7" s="27">
        <f t="shared" si="8"/>
        <v>62.8</v>
      </c>
    </row>
    <row r="8" spans="1:34" ht="14.25" customHeight="1">
      <c r="A8" s="11" t="s">
        <v>13</v>
      </c>
      <c r="B8" s="94" t="s">
        <v>220</v>
      </c>
      <c r="C8" s="95" t="s">
        <v>208</v>
      </c>
      <c r="D8" s="83">
        <v>2010</v>
      </c>
      <c r="E8" s="86" t="s">
        <v>99</v>
      </c>
      <c r="F8" s="14">
        <v>10</v>
      </c>
      <c r="G8" s="3">
        <v>2.7</v>
      </c>
      <c r="H8" s="3">
        <v>2.6</v>
      </c>
      <c r="I8" s="3">
        <v>2.9</v>
      </c>
      <c r="J8" s="3">
        <f t="shared" si="0"/>
        <v>2.733333333333334</v>
      </c>
      <c r="K8" s="3"/>
      <c r="L8" s="36">
        <f t="shared" si="1"/>
        <v>17.266666666666666</v>
      </c>
      <c r="M8" s="6">
        <v>8</v>
      </c>
      <c r="N8" s="3">
        <v>5.3</v>
      </c>
      <c r="O8" s="3">
        <v>5.4</v>
      </c>
      <c r="P8" s="3">
        <v>5.9</v>
      </c>
      <c r="Q8" s="3">
        <f t="shared" si="2"/>
        <v>5.533333333333334</v>
      </c>
      <c r="R8" s="3"/>
      <c r="S8" s="38">
        <f t="shared" si="3"/>
        <v>12.466666666666665</v>
      </c>
      <c r="T8" s="14">
        <v>10</v>
      </c>
      <c r="U8" s="3">
        <v>3.4</v>
      </c>
      <c r="V8" s="3">
        <v>3.2</v>
      </c>
      <c r="W8" s="3">
        <v>3.2</v>
      </c>
      <c r="X8" s="3">
        <f t="shared" si="4"/>
        <v>3.266666666666667</v>
      </c>
      <c r="Y8" s="3"/>
      <c r="Z8" s="36">
        <f t="shared" si="5"/>
        <v>16.733333333333334</v>
      </c>
      <c r="AA8" s="6">
        <v>9.4</v>
      </c>
      <c r="AB8" s="3">
        <v>4.5</v>
      </c>
      <c r="AC8" s="3">
        <v>4.7</v>
      </c>
      <c r="AD8" s="3">
        <v>4.5</v>
      </c>
      <c r="AE8" s="3">
        <f t="shared" si="6"/>
        <v>4.566666666666666</v>
      </c>
      <c r="AF8" s="3"/>
      <c r="AG8" s="38">
        <f t="shared" si="7"/>
        <v>14.833333333333332</v>
      </c>
      <c r="AH8" s="27">
        <f t="shared" si="8"/>
        <v>61.3</v>
      </c>
    </row>
    <row r="9" spans="1:34" ht="14.25" customHeight="1">
      <c r="A9" s="11" t="s">
        <v>14</v>
      </c>
      <c r="B9" s="94" t="s">
        <v>223</v>
      </c>
      <c r="C9" s="95" t="s">
        <v>109</v>
      </c>
      <c r="D9" s="83">
        <v>2010</v>
      </c>
      <c r="E9" s="86" t="s">
        <v>99</v>
      </c>
      <c r="F9" s="14">
        <v>10</v>
      </c>
      <c r="G9" s="3">
        <v>2.4</v>
      </c>
      <c r="H9" s="3">
        <v>2.3</v>
      </c>
      <c r="I9" s="3">
        <v>2.4</v>
      </c>
      <c r="J9" s="3">
        <f t="shared" si="0"/>
        <v>2.3666666666666667</v>
      </c>
      <c r="K9" s="3"/>
      <c r="L9" s="36">
        <f t="shared" si="1"/>
        <v>17.633333333333333</v>
      </c>
      <c r="M9" s="6">
        <v>8</v>
      </c>
      <c r="N9" s="3">
        <v>5.3</v>
      </c>
      <c r="O9" s="3">
        <v>4.8</v>
      </c>
      <c r="P9" s="3">
        <v>5.2</v>
      </c>
      <c r="Q9" s="3">
        <f t="shared" si="2"/>
        <v>5.1000000000000005</v>
      </c>
      <c r="R9" s="3"/>
      <c r="S9" s="38">
        <f t="shared" si="3"/>
        <v>12.899999999999999</v>
      </c>
      <c r="T9" s="14">
        <v>8</v>
      </c>
      <c r="U9" s="3">
        <v>3</v>
      </c>
      <c r="V9" s="3">
        <v>3</v>
      </c>
      <c r="W9" s="3">
        <v>2.9</v>
      </c>
      <c r="X9" s="3">
        <f t="shared" si="4"/>
        <v>2.966666666666667</v>
      </c>
      <c r="Y9" s="3"/>
      <c r="Z9" s="36">
        <f t="shared" si="5"/>
        <v>15.033333333333333</v>
      </c>
      <c r="AA9" s="6">
        <v>8.7</v>
      </c>
      <c r="AB9" s="3">
        <v>4.2</v>
      </c>
      <c r="AC9" s="3">
        <v>4.1</v>
      </c>
      <c r="AD9" s="3">
        <v>4.5</v>
      </c>
      <c r="AE9" s="3">
        <f t="shared" si="6"/>
        <v>4.266666666666667</v>
      </c>
      <c r="AF9" s="3"/>
      <c r="AG9" s="38">
        <f t="shared" si="7"/>
        <v>14.433333333333334</v>
      </c>
      <c r="AH9" s="27">
        <f t="shared" si="8"/>
        <v>60</v>
      </c>
    </row>
    <row r="10" spans="1:34" ht="14.25" customHeight="1">
      <c r="A10" s="11" t="s">
        <v>15</v>
      </c>
      <c r="B10" s="87"/>
      <c r="C10" s="1"/>
      <c r="D10" s="2"/>
      <c r="E10" s="88"/>
      <c r="F10" s="14"/>
      <c r="G10" s="3"/>
      <c r="H10" s="3"/>
      <c r="I10" s="3"/>
      <c r="J10" s="3">
        <f t="shared" si="0"/>
        <v>0</v>
      </c>
      <c r="K10" s="3"/>
      <c r="L10" s="36">
        <f t="shared" si="1"/>
        <v>10</v>
      </c>
      <c r="M10" s="6"/>
      <c r="N10" s="3"/>
      <c r="O10" s="3"/>
      <c r="P10" s="3"/>
      <c r="Q10" s="3">
        <f t="shared" si="2"/>
        <v>0</v>
      </c>
      <c r="R10" s="3"/>
      <c r="S10" s="38">
        <f t="shared" si="3"/>
        <v>10</v>
      </c>
      <c r="T10" s="14"/>
      <c r="U10" s="3"/>
      <c r="V10" s="3"/>
      <c r="W10" s="3"/>
      <c r="X10" s="3">
        <f t="shared" si="4"/>
        <v>0</v>
      </c>
      <c r="Y10" s="3"/>
      <c r="Z10" s="36">
        <f t="shared" si="5"/>
        <v>10</v>
      </c>
      <c r="AA10" s="6"/>
      <c r="AB10" s="3"/>
      <c r="AC10" s="3"/>
      <c r="AD10" s="3"/>
      <c r="AE10" s="3">
        <f t="shared" si="6"/>
        <v>0</v>
      </c>
      <c r="AF10" s="3"/>
      <c r="AG10" s="38">
        <f t="shared" si="7"/>
        <v>10</v>
      </c>
      <c r="AH10" s="27">
        <f t="shared" si="8"/>
        <v>0</v>
      </c>
    </row>
    <row r="11" spans="1:34" ht="14.25" customHeight="1">
      <c r="A11" s="11" t="s">
        <v>16</v>
      </c>
      <c r="B11" s="87"/>
      <c r="C11" s="1"/>
      <c r="D11" s="2"/>
      <c r="E11" s="88"/>
      <c r="F11" s="14"/>
      <c r="G11" s="3"/>
      <c r="H11" s="3"/>
      <c r="I11" s="3"/>
      <c r="J11" s="3">
        <f t="shared" si="0"/>
        <v>0</v>
      </c>
      <c r="K11" s="3"/>
      <c r="L11" s="36">
        <f t="shared" si="1"/>
        <v>10</v>
      </c>
      <c r="M11" s="6"/>
      <c r="N11" s="3"/>
      <c r="O11" s="3"/>
      <c r="P11" s="3"/>
      <c r="Q11" s="3">
        <f t="shared" si="2"/>
        <v>0</v>
      </c>
      <c r="R11" s="3"/>
      <c r="S11" s="38">
        <f t="shared" si="3"/>
        <v>10</v>
      </c>
      <c r="T11" s="14"/>
      <c r="U11" s="3"/>
      <c r="V11" s="3"/>
      <c r="W11" s="3"/>
      <c r="X11" s="3">
        <f t="shared" si="4"/>
        <v>0</v>
      </c>
      <c r="Y11" s="3"/>
      <c r="Z11" s="36">
        <f t="shared" si="5"/>
        <v>10</v>
      </c>
      <c r="AA11" s="6"/>
      <c r="AB11" s="3"/>
      <c r="AC11" s="3"/>
      <c r="AD11" s="3"/>
      <c r="AE11" s="3">
        <f t="shared" si="6"/>
        <v>0</v>
      </c>
      <c r="AF11" s="3"/>
      <c r="AG11" s="38">
        <f t="shared" si="7"/>
        <v>10</v>
      </c>
      <c r="AH11" s="27">
        <f t="shared" si="8"/>
        <v>0</v>
      </c>
    </row>
    <row r="12" spans="1:34" ht="14.25" customHeight="1">
      <c r="A12" s="11" t="s">
        <v>17</v>
      </c>
      <c r="B12" s="41"/>
      <c r="C12" s="20"/>
      <c r="D12" s="28"/>
      <c r="E12" s="89"/>
      <c r="F12" s="14"/>
      <c r="G12" s="3"/>
      <c r="H12" s="3"/>
      <c r="I12" s="3"/>
      <c r="J12" s="3">
        <f t="shared" si="0"/>
        <v>0</v>
      </c>
      <c r="K12" s="3"/>
      <c r="L12" s="36">
        <f t="shared" si="1"/>
        <v>10</v>
      </c>
      <c r="M12" s="6"/>
      <c r="N12" s="3"/>
      <c r="O12" s="3"/>
      <c r="P12" s="3"/>
      <c r="Q12" s="3">
        <f t="shared" si="2"/>
        <v>0</v>
      </c>
      <c r="R12" s="3"/>
      <c r="S12" s="38">
        <f t="shared" si="3"/>
        <v>10</v>
      </c>
      <c r="T12" s="14"/>
      <c r="U12" s="3"/>
      <c r="V12" s="3"/>
      <c r="W12" s="3"/>
      <c r="X12" s="3">
        <f t="shared" si="4"/>
        <v>0</v>
      </c>
      <c r="Y12" s="3"/>
      <c r="Z12" s="36">
        <f t="shared" si="5"/>
        <v>10</v>
      </c>
      <c r="AA12" s="6"/>
      <c r="AB12" s="3"/>
      <c r="AC12" s="3"/>
      <c r="AD12" s="3"/>
      <c r="AE12" s="3">
        <f t="shared" si="6"/>
        <v>0</v>
      </c>
      <c r="AF12" s="3"/>
      <c r="AG12" s="38">
        <f t="shared" si="7"/>
        <v>10</v>
      </c>
      <c r="AH12" s="27">
        <f t="shared" si="8"/>
        <v>0</v>
      </c>
    </row>
    <row r="13" spans="1:34" ht="14.25" customHeight="1">
      <c r="A13" s="11" t="s">
        <v>18</v>
      </c>
      <c r="B13" s="42"/>
      <c r="C13" s="20"/>
      <c r="D13" s="28"/>
      <c r="E13" s="89"/>
      <c r="F13" s="14"/>
      <c r="G13" s="3"/>
      <c r="H13" s="3"/>
      <c r="I13" s="3"/>
      <c r="J13" s="3">
        <f t="shared" si="0"/>
        <v>0</v>
      </c>
      <c r="K13" s="3"/>
      <c r="L13" s="36">
        <f t="shared" si="1"/>
        <v>10</v>
      </c>
      <c r="M13" s="6"/>
      <c r="N13" s="3"/>
      <c r="O13" s="3"/>
      <c r="P13" s="3"/>
      <c r="Q13" s="3">
        <f t="shared" si="2"/>
        <v>0</v>
      </c>
      <c r="R13" s="3"/>
      <c r="S13" s="38">
        <f t="shared" si="3"/>
        <v>10</v>
      </c>
      <c r="T13" s="14"/>
      <c r="U13" s="3"/>
      <c r="V13" s="3"/>
      <c r="W13" s="3"/>
      <c r="X13" s="3">
        <f t="shared" si="4"/>
        <v>0</v>
      </c>
      <c r="Y13" s="3"/>
      <c r="Z13" s="36">
        <f t="shared" si="5"/>
        <v>10</v>
      </c>
      <c r="AA13" s="6"/>
      <c r="AB13" s="3"/>
      <c r="AC13" s="3"/>
      <c r="AD13" s="3"/>
      <c r="AE13" s="3">
        <f t="shared" si="6"/>
        <v>0</v>
      </c>
      <c r="AF13" s="3"/>
      <c r="AG13" s="38">
        <f t="shared" si="7"/>
        <v>10</v>
      </c>
      <c r="AH13" s="27">
        <f t="shared" si="8"/>
        <v>0</v>
      </c>
    </row>
    <row r="14" spans="1:34" ht="13.5" thickBot="1">
      <c r="A14" s="12" t="s">
        <v>19</v>
      </c>
      <c r="B14" s="90"/>
      <c r="C14" s="16"/>
      <c r="D14" s="17"/>
      <c r="E14" s="91"/>
      <c r="F14" s="18"/>
      <c r="G14" s="5"/>
      <c r="H14" s="5"/>
      <c r="I14" s="5"/>
      <c r="J14" s="5">
        <f t="shared" si="0"/>
        <v>0</v>
      </c>
      <c r="K14" s="5"/>
      <c r="L14" s="37">
        <f t="shared" si="1"/>
        <v>10</v>
      </c>
      <c r="M14" s="9"/>
      <c r="N14" s="5"/>
      <c r="O14" s="5"/>
      <c r="P14" s="5"/>
      <c r="Q14" s="5">
        <f t="shared" si="2"/>
        <v>0</v>
      </c>
      <c r="R14" s="5"/>
      <c r="S14" s="39">
        <f t="shared" si="3"/>
        <v>10</v>
      </c>
      <c r="T14" s="18"/>
      <c r="U14" s="5"/>
      <c r="V14" s="5"/>
      <c r="W14" s="5"/>
      <c r="X14" s="5">
        <f t="shared" si="4"/>
        <v>0</v>
      </c>
      <c r="Y14" s="5"/>
      <c r="Z14" s="37">
        <f t="shared" si="5"/>
        <v>10</v>
      </c>
      <c r="AA14" s="9"/>
      <c r="AB14" s="5"/>
      <c r="AC14" s="5"/>
      <c r="AD14" s="5"/>
      <c r="AE14" s="5">
        <f t="shared" si="6"/>
        <v>0</v>
      </c>
      <c r="AF14" s="5"/>
      <c r="AG14" s="39">
        <f t="shared" si="7"/>
        <v>10</v>
      </c>
      <c r="AH14" s="34">
        <f t="shared" si="8"/>
        <v>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0"/>
  <sheetViews>
    <sheetView zoomScale="70" zoomScaleNormal="70" zoomScalePageLayoutView="0" workbookViewId="0" topLeftCell="A1">
      <selection activeCell="AG23" sqref="AG23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7.375" style="0" customWidth="1"/>
    <col min="5" max="5" width="17.00390625" style="29" bestFit="1" customWidth="1"/>
    <col min="6" max="6" width="7.625" style="0" customWidth="1"/>
    <col min="7" max="11" width="5.75390625" style="0" customWidth="1"/>
    <col min="12" max="12" width="10.375" style="0" customWidth="1"/>
    <col min="13" max="18" width="5.75390625" style="0" customWidth="1"/>
    <col min="19" max="19" width="11.00390625" style="0" bestFit="1" customWidth="1"/>
    <col min="20" max="20" width="6.75390625" style="0" customWidth="1"/>
    <col min="21" max="25" width="5.75390625" style="0" customWidth="1"/>
    <col min="26" max="26" width="11.00390625" style="0" bestFit="1" customWidth="1"/>
    <col min="27" max="27" width="7.00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51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49" t="s">
        <v>0</v>
      </c>
      <c r="B3" s="151" t="s">
        <v>25</v>
      </c>
      <c r="C3" s="153" t="s">
        <v>1</v>
      </c>
      <c r="D3" s="155" t="s">
        <v>2</v>
      </c>
      <c r="E3" s="157" t="s">
        <v>3</v>
      </c>
      <c r="F3" s="138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66"/>
      <c r="B4" s="167"/>
      <c r="C4" s="168"/>
      <c r="D4" s="169"/>
      <c r="E4" s="170"/>
      <c r="F4" s="24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10" t="s">
        <v>10</v>
      </c>
      <c r="B5" s="40" t="s">
        <v>64</v>
      </c>
      <c r="C5" s="1" t="s">
        <v>65</v>
      </c>
      <c r="D5" s="2">
        <v>2008</v>
      </c>
      <c r="E5" s="43" t="s">
        <v>63</v>
      </c>
      <c r="F5" s="8">
        <v>10</v>
      </c>
      <c r="G5" s="4"/>
      <c r="H5" s="4"/>
      <c r="I5" s="4"/>
      <c r="J5" s="4"/>
      <c r="K5" s="4"/>
      <c r="L5" s="35">
        <v>18.45</v>
      </c>
      <c r="M5" s="8">
        <v>4.8</v>
      </c>
      <c r="N5" s="4">
        <v>3.6</v>
      </c>
      <c r="O5" s="4">
        <v>3.4</v>
      </c>
      <c r="P5" s="4">
        <v>3.6</v>
      </c>
      <c r="Q5" s="4">
        <f>IF(P5&gt;0,(N5+O5+P5)/3,(N5+O5+P5)/2)</f>
        <v>3.533333333333333</v>
      </c>
      <c r="R5" s="4"/>
      <c r="S5" s="7">
        <f>SUM(10+M5-Q5-R5)</f>
        <v>11.266666666666667</v>
      </c>
      <c r="T5" s="15">
        <v>10</v>
      </c>
      <c r="U5" s="4">
        <v>2.5</v>
      </c>
      <c r="V5" s="4">
        <v>2.5</v>
      </c>
      <c r="W5" s="4">
        <v>2.4</v>
      </c>
      <c r="X5" s="4">
        <f>IF(W5&gt;0,(U5+V5+W5)/3,(U5+V5+W5)/2)</f>
        <v>2.466666666666667</v>
      </c>
      <c r="Y5" s="4"/>
      <c r="Z5" s="35">
        <f>SUM(10+T5-X5-Y5)</f>
        <v>17.53333333333333</v>
      </c>
      <c r="AA5" s="8">
        <v>10</v>
      </c>
      <c r="AB5" s="4">
        <v>3.3</v>
      </c>
      <c r="AC5" s="4">
        <v>3.2</v>
      </c>
      <c r="AD5" s="4">
        <v>3.3</v>
      </c>
      <c r="AE5" s="4">
        <f>IF(AD5&gt;0,(AB5+AC5+AD5)/3,(AB5+AC5+AD5)/2)</f>
        <v>3.266666666666667</v>
      </c>
      <c r="AF5" s="4"/>
      <c r="AG5" s="7">
        <f>SUM(10+AA5-AE5-AF5)</f>
        <v>16.733333333333334</v>
      </c>
      <c r="AH5" s="33">
        <f>IF(F5&gt;0,L5+S5+Z5+AG5,0)</f>
        <v>63.983333333333334</v>
      </c>
    </row>
    <row r="6" spans="1:34" ht="14.25" customHeight="1">
      <c r="A6" s="11" t="s">
        <v>11</v>
      </c>
      <c r="B6" s="40"/>
      <c r="C6" s="1"/>
      <c r="D6" s="2"/>
      <c r="E6" s="43"/>
      <c r="F6" s="6">
        <v>10</v>
      </c>
      <c r="G6" s="3">
        <v>1.5</v>
      </c>
      <c r="H6" s="3">
        <v>1.4</v>
      </c>
      <c r="I6" s="3">
        <v>1.4</v>
      </c>
      <c r="J6" s="3">
        <f>IF(I6&gt;0,(G6+H6+I6)/3,(G6+H6+I6)/2)</f>
        <v>1.4333333333333333</v>
      </c>
      <c r="K6" s="3"/>
      <c r="L6" s="36">
        <f>SUM(10+F6-J6-K6)</f>
        <v>18.566666666666666</v>
      </c>
      <c r="M6" s="6"/>
      <c r="N6" s="3"/>
      <c r="O6" s="3"/>
      <c r="P6" s="3"/>
      <c r="Q6" s="3">
        <f>IF(P6&gt;0,(N6+O6+P6)/3,(N6+O6+P6)/2)</f>
        <v>0</v>
      </c>
      <c r="R6" s="3"/>
      <c r="S6" s="38">
        <f>SUM(10+M6-Q6-R6)</f>
        <v>10</v>
      </c>
      <c r="T6" s="14"/>
      <c r="U6" s="3"/>
      <c r="V6" s="3"/>
      <c r="W6" s="3"/>
      <c r="X6" s="3">
        <f>IF(W6&gt;0,(U6+V6+W6)/3,(U6+V6+W6)/2)</f>
        <v>0</v>
      </c>
      <c r="Y6" s="3"/>
      <c r="Z6" s="36">
        <f>SUM(10+T6-X6-Y6)</f>
        <v>10</v>
      </c>
      <c r="AA6" s="6"/>
      <c r="AB6" s="3"/>
      <c r="AC6" s="3"/>
      <c r="AD6" s="3"/>
      <c r="AE6" s="3">
        <f>IF(AD6&gt;0,(AB6+AC6+AD6)/3,(AB6+AC6+AD6)/2)</f>
        <v>0</v>
      </c>
      <c r="AF6" s="3"/>
      <c r="AG6" s="38">
        <f>SUM(10+AA6-AE6-AF6)</f>
        <v>10</v>
      </c>
      <c r="AH6" s="27">
        <v>0</v>
      </c>
    </row>
    <row r="7" spans="1:34" ht="14.25" customHeight="1">
      <c r="A7" s="11" t="s">
        <v>12</v>
      </c>
      <c r="B7" s="40"/>
      <c r="C7" s="1"/>
      <c r="D7" s="2"/>
      <c r="E7" s="43"/>
      <c r="F7" s="6">
        <v>10</v>
      </c>
      <c r="G7" s="3">
        <v>1.7</v>
      </c>
      <c r="H7" s="3">
        <v>1.6</v>
      </c>
      <c r="I7" s="3">
        <v>1.7</v>
      </c>
      <c r="J7" s="3">
        <f>IF(I7&gt;0,(G7+H7+I7)/3,(G7+H7+I7)/2)</f>
        <v>1.6666666666666667</v>
      </c>
      <c r="K7" s="3"/>
      <c r="L7" s="36">
        <f>SUM(10+F7-J7-K7)</f>
        <v>18.333333333333332</v>
      </c>
      <c r="M7" s="6"/>
      <c r="N7" s="3"/>
      <c r="O7" s="3"/>
      <c r="P7" s="3"/>
      <c r="Q7" s="3">
        <f>IF(P7&gt;0,(N7+O7+P7)/3,(N7+O7+P7)/2)</f>
        <v>0</v>
      </c>
      <c r="R7" s="3"/>
      <c r="S7" s="38">
        <f>SUM(10+M7-Q7-R7)</f>
        <v>10</v>
      </c>
      <c r="T7" s="14"/>
      <c r="U7" s="3"/>
      <c r="V7" s="3"/>
      <c r="W7" s="3"/>
      <c r="X7" s="3">
        <f>IF(W7&gt;0,(U7+V7+W7)/3,(U7+V7+W7)/2)</f>
        <v>0</v>
      </c>
      <c r="Y7" s="3"/>
      <c r="Z7" s="36">
        <f>SUM(10+T7-X7-Y7)</f>
        <v>10</v>
      </c>
      <c r="AA7" s="6"/>
      <c r="AB7" s="3"/>
      <c r="AC7" s="3"/>
      <c r="AD7" s="3"/>
      <c r="AE7" s="3">
        <f>IF(AD7&gt;0,(AB7+AC7+AD7)/3,(AB7+AC7+AD7)/2)</f>
        <v>0</v>
      </c>
      <c r="AF7" s="3"/>
      <c r="AG7" s="38">
        <f>SUM(10+AA7-AE7-AF7)</f>
        <v>10</v>
      </c>
      <c r="AH7" s="27">
        <v>0</v>
      </c>
    </row>
    <row r="8" spans="1:34" ht="14.25" customHeight="1">
      <c r="A8" s="11" t="s">
        <v>13</v>
      </c>
      <c r="B8" s="40"/>
      <c r="C8" s="1"/>
      <c r="D8" s="2"/>
      <c r="E8" s="43"/>
      <c r="F8" s="6"/>
      <c r="G8" s="3"/>
      <c r="H8" s="3"/>
      <c r="I8" s="3"/>
      <c r="J8" s="3"/>
      <c r="K8" s="3"/>
      <c r="L8" s="36">
        <f>AVERAGE(L6:L7)</f>
        <v>18.45</v>
      </c>
      <c r="M8" s="6"/>
      <c r="N8" s="3"/>
      <c r="O8" s="3"/>
      <c r="P8" s="3"/>
      <c r="Q8" s="3">
        <f>IF(P8&gt;0,(N8+O8+P8)/3,(N8+O8+P8)/2)</f>
        <v>0</v>
      </c>
      <c r="R8" s="3"/>
      <c r="S8" s="38">
        <f>SUM(10+M8-Q8-R8)</f>
        <v>10</v>
      </c>
      <c r="T8" s="14"/>
      <c r="U8" s="3"/>
      <c r="V8" s="3"/>
      <c r="W8" s="3"/>
      <c r="X8" s="3">
        <f>IF(W8&gt;0,(U8+V8+W8)/3,(U8+V8+W8)/2)</f>
        <v>0</v>
      </c>
      <c r="Y8" s="3"/>
      <c r="Z8" s="36">
        <f>SUM(10+T8-X8-Y8)</f>
        <v>10</v>
      </c>
      <c r="AA8" s="6"/>
      <c r="AB8" s="3"/>
      <c r="AC8" s="3"/>
      <c r="AD8" s="3"/>
      <c r="AE8" s="3">
        <f>IF(AD8&gt;0,(AB8+AC8+AD8)/3,(AB8+AC8+AD8)/2)</f>
        <v>0</v>
      </c>
      <c r="AF8" s="3"/>
      <c r="AG8" s="38">
        <f>SUM(10+AA8-AE8-AF8)</f>
        <v>10</v>
      </c>
      <c r="AH8" s="27">
        <f>IF(F8&gt;0,L8+S8+Z8+AG8,0)</f>
        <v>0</v>
      </c>
    </row>
    <row r="9" spans="1:34" ht="14.25" customHeight="1">
      <c r="A9" s="11" t="s">
        <v>14</v>
      </c>
      <c r="B9" s="109"/>
      <c r="C9" s="110"/>
      <c r="D9" s="111"/>
      <c r="E9" s="112"/>
      <c r="F9" s="113"/>
      <c r="G9" s="114"/>
      <c r="H9" s="114"/>
      <c r="I9" s="114"/>
      <c r="J9" s="114"/>
      <c r="K9" s="114"/>
      <c r="L9" s="115"/>
      <c r="M9" s="113"/>
      <c r="N9" s="114"/>
      <c r="O9" s="114"/>
      <c r="P9" s="114"/>
      <c r="Q9" s="114"/>
      <c r="R9" s="114"/>
      <c r="S9" s="116"/>
      <c r="T9" s="117"/>
      <c r="U9" s="114"/>
      <c r="V9" s="114"/>
      <c r="W9" s="114"/>
      <c r="X9" s="114"/>
      <c r="Y9" s="114"/>
      <c r="Z9" s="115"/>
      <c r="AA9" s="113"/>
      <c r="AB9" s="114"/>
      <c r="AC9" s="114"/>
      <c r="AD9" s="114"/>
      <c r="AE9" s="114"/>
      <c r="AF9" s="114"/>
      <c r="AG9" s="116"/>
      <c r="AH9" s="118"/>
    </row>
    <row r="10" spans="1:34" ht="13.5" thickBot="1">
      <c r="A10" s="12"/>
      <c r="B10" s="19"/>
      <c r="C10" s="16"/>
      <c r="D10" s="17"/>
      <c r="E10" s="31"/>
      <c r="F10" s="9"/>
      <c r="G10" s="5"/>
      <c r="H10" s="5"/>
      <c r="I10" s="5"/>
      <c r="J10" s="5"/>
      <c r="K10" s="5"/>
      <c r="L10" s="37"/>
      <c r="M10" s="9"/>
      <c r="N10" s="5"/>
      <c r="O10" s="5"/>
      <c r="P10" s="5"/>
      <c r="Q10" s="5"/>
      <c r="R10" s="5"/>
      <c r="S10" s="39"/>
      <c r="T10" s="18"/>
      <c r="U10" s="5"/>
      <c r="V10" s="5"/>
      <c r="W10" s="5"/>
      <c r="X10" s="5"/>
      <c r="Y10" s="5"/>
      <c r="Z10" s="37"/>
      <c r="AA10" s="9"/>
      <c r="AB10" s="5"/>
      <c r="AC10" s="5"/>
      <c r="AD10" s="5"/>
      <c r="AE10" s="5"/>
      <c r="AF10" s="5"/>
      <c r="AG10" s="39"/>
      <c r="AH10" s="34"/>
    </row>
    <row r="18" ht="12.75">
      <c r="F18">
        <v>1</v>
      </c>
    </row>
    <row r="19" ht="12.75">
      <c r="F19">
        <v>1</v>
      </c>
    </row>
    <row r="20" ht="12.75">
      <c r="F20">
        <f>SUM(F18:F19)</f>
        <v>2</v>
      </c>
    </row>
  </sheetData>
  <sheetProtection/>
  <mergeCells count="12"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9"/>
  <sheetViews>
    <sheetView zoomScale="70" zoomScaleNormal="70" zoomScalePageLayoutView="0" workbookViewId="0" topLeftCell="A1">
      <selection activeCell="M28" sqref="M28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7.375" style="0" customWidth="1"/>
    <col min="5" max="5" width="16.75390625" style="29" bestFit="1" customWidth="1"/>
    <col min="6" max="6" width="7.25390625" style="0" customWidth="1"/>
    <col min="7" max="11" width="5.75390625" style="0" customWidth="1"/>
    <col min="12" max="12" width="10.375" style="0" customWidth="1"/>
    <col min="13" max="13" width="7.125" style="0" customWidth="1"/>
    <col min="14" max="18" width="5.75390625" style="0" customWidth="1"/>
    <col min="19" max="19" width="11.00390625" style="0" bestFit="1" customWidth="1"/>
    <col min="20" max="20" width="7.25390625" style="0" customWidth="1"/>
    <col min="21" max="25" width="5.75390625" style="0" customWidth="1"/>
    <col min="26" max="26" width="11.00390625" style="0" bestFit="1" customWidth="1"/>
    <col min="27" max="27" width="7.25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49" t="s">
        <v>0</v>
      </c>
      <c r="B3" s="151" t="s">
        <v>25</v>
      </c>
      <c r="C3" s="153" t="s">
        <v>1</v>
      </c>
      <c r="D3" s="155" t="s">
        <v>2</v>
      </c>
      <c r="E3" s="157" t="s">
        <v>3</v>
      </c>
      <c r="F3" s="138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66"/>
      <c r="B4" s="152"/>
      <c r="C4" s="168"/>
      <c r="D4" s="156"/>
      <c r="E4" s="158"/>
      <c r="F4" s="24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48" t="s">
        <v>10</v>
      </c>
      <c r="B5" s="56" t="s">
        <v>180</v>
      </c>
      <c r="C5" s="60" t="s">
        <v>67</v>
      </c>
      <c r="D5" s="56">
        <v>2010</v>
      </c>
      <c r="E5" s="56" t="s">
        <v>101</v>
      </c>
      <c r="F5" s="15">
        <v>10</v>
      </c>
      <c r="G5" s="4">
        <v>1.3</v>
      </c>
      <c r="H5" s="4">
        <v>1.3</v>
      </c>
      <c r="I5" s="4">
        <v>1.4</v>
      </c>
      <c r="J5" s="4">
        <f aca="true" t="shared" si="0" ref="J5:J19">IF(I5&gt;0,(G5+H5+I5)/3,(G5+H5+I5)/2)</f>
        <v>1.3333333333333333</v>
      </c>
      <c r="K5" s="4"/>
      <c r="L5" s="35">
        <f aca="true" t="shared" si="1" ref="L5:L19">SUM(10+F5-J5-K5)</f>
        <v>18.666666666666668</v>
      </c>
      <c r="M5" s="8">
        <v>10</v>
      </c>
      <c r="N5" s="4">
        <v>2</v>
      </c>
      <c r="O5" s="4">
        <v>2.1</v>
      </c>
      <c r="P5" s="4">
        <v>2.3</v>
      </c>
      <c r="Q5" s="4">
        <f aca="true" t="shared" si="2" ref="Q5:Q19">IF(P5&gt;0,(N5+O5+P5)/3,(N5+O5+P5)/2)</f>
        <v>2.1333333333333333</v>
      </c>
      <c r="R5" s="4"/>
      <c r="S5" s="7">
        <f aca="true" t="shared" si="3" ref="S5:S19">SUM(10+M5-Q5-R5)</f>
        <v>17.866666666666667</v>
      </c>
      <c r="T5" s="15">
        <v>10</v>
      </c>
      <c r="U5" s="4">
        <v>2.2</v>
      </c>
      <c r="V5" s="4">
        <v>2.3</v>
      </c>
      <c r="W5" s="4">
        <v>2.4</v>
      </c>
      <c r="X5" s="4">
        <f aca="true" t="shared" si="4" ref="X5:X19">IF(W5&gt;0,(U5+V5+W5)/3,(U5+V5+W5)/2)</f>
        <v>2.3000000000000003</v>
      </c>
      <c r="Y5" s="4"/>
      <c r="Z5" s="35">
        <f aca="true" t="shared" si="5" ref="Z5:Z19">SUM(10+T5-X5-Y5)</f>
        <v>17.7</v>
      </c>
      <c r="AA5" s="8">
        <v>10</v>
      </c>
      <c r="AB5" s="4">
        <v>3.6</v>
      </c>
      <c r="AC5" s="4">
        <v>3.7</v>
      </c>
      <c r="AD5" s="4">
        <v>3.9</v>
      </c>
      <c r="AE5" s="4">
        <f aca="true" t="shared" si="6" ref="AE5:AE19">IF(AD5&gt;0,(AB5+AC5+AD5)/3,(AB5+AC5+AD5)/2)</f>
        <v>3.733333333333334</v>
      </c>
      <c r="AF5" s="4"/>
      <c r="AG5" s="7">
        <f aca="true" t="shared" si="7" ref="AG5:AG19">SUM(10+AA5-AE5-AF5)</f>
        <v>16.266666666666666</v>
      </c>
      <c r="AH5" s="33">
        <f aca="true" t="shared" si="8" ref="AH5:AH19">IF(F5&gt;0,L5+S5+Z5+AG5,0)</f>
        <v>70.5</v>
      </c>
    </row>
    <row r="6" spans="1:34" ht="14.25" customHeight="1">
      <c r="A6" s="49" t="s">
        <v>11</v>
      </c>
      <c r="B6" s="57" t="s">
        <v>182</v>
      </c>
      <c r="C6" s="60" t="s">
        <v>55</v>
      </c>
      <c r="D6" s="57">
        <v>2010</v>
      </c>
      <c r="E6" s="57" t="s">
        <v>178</v>
      </c>
      <c r="F6" s="14">
        <v>10</v>
      </c>
      <c r="G6" s="3">
        <v>1.2</v>
      </c>
      <c r="H6" s="3">
        <v>1.1</v>
      </c>
      <c r="I6" s="3">
        <v>1.6</v>
      </c>
      <c r="J6" s="3">
        <f t="shared" si="0"/>
        <v>1.3</v>
      </c>
      <c r="K6" s="3"/>
      <c r="L6" s="36">
        <f t="shared" si="1"/>
        <v>18.7</v>
      </c>
      <c r="M6" s="6">
        <v>10</v>
      </c>
      <c r="N6" s="3">
        <v>1.7</v>
      </c>
      <c r="O6" s="3">
        <v>1.8</v>
      </c>
      <c r="P6" s="3">
        <v>2.1</v>
      </c>
      <c r="Q6" s="3">
        <f t="shared" si="2"/>
        <v>1.8666666666666665</v>
      </c>
      <c r="R6" s="3"/>
      <c r="S6" s="38">
        <f t="shared" si="3"/>
        <v>18.133333333333333</v>
      </c>
      <c r="T6" s="14">
        <v>10</v>
      </c>
      <c r="U6" s="3">
        <v>3.4</v>
      </c>
      <c r="V6" s="3">
        <v>3.2</v>
      </c>
      <c r="W6" s="3">
        <v>3.4</v>
      </c>
      <c r="X6" s="3">
        <f t="shared" si="4"/>
        <v>3.3333333333333335</v>
      </c>
      <c r="Y6" s="3"/>
      <c r="Z6" s="36">
        <f t="shared" si="5"/>
        <v>16.666666666666668</v>
      </c>
      <c r="AA6" s="6">
        <v>9.6</v>
      </c>
      <c r="AB6" s="3">
        <v>3.7</v>
      </c>
      <c r="AC6" s="3">
        <v>3.4</v>
      </c>
      <c r="AD6" s="3">
        <v>4</v>
      </c>
      <c r="AE6" s="3">
        <f t="shared" si="6"/>
        <v>3.6999999999999997</v>
      </c>
      <c r="AF6" s="3"/>
      <c r="AG6" s="38">
        <f t="shared" si="7"/>
        <v>15.900000000000002</v>
      </c>
      <c r="AH6" s="27">
        <f t="shared" si="8"/>
        <v>69.4</v>
      </c>
    </row>
    <row r="7" spans="1:34" ht="14.25" customHeight="1">
      <c r="A7" s="49" t="s">
        <v>12</v>
      </c>
      <c r="B7" s="57" t="s">
        <v>230</v>
      </c>
      <c r="C7" s="60" t="s">
        <v>86</v>
      </c>
      <c r="D7" s="57">
        <v>2007</v>
      </c>
      <c r="E7" s="57" t="s">
        <v>178</v>
      </c>
      <c r="F7" s="14">
        <v>10</v>
      </c>
      <c r="G7" s="3">
        <v>1.2</v>
      </c>
      <c r="H7" s="3">
        <v>1.3</v>
      </c>
      <c r="I7" s="3">
        <v>1.5</v>
      </c>
      <c r="J7" s="3">
        <f t="shared" si="0"/>
        <v>1.3333333333333333</v>
      </c>
      <c r="K7" s="3"/>
      <c r="L7" s="36">
        <f t="shared" si="1"/>
        <v>18.666666666666668</v>
      </c>
      <c r="M7" s="6">
        <v>10</v>
      </c>
      <c r="N7" s="3">
        <v>3.8</v>
      </c>
      <c r="O7" s="3">
        <v>3.5</v>
      </c>
      <c r="P7" s="3">
        <v>3.6</v>
      </c>
      <c r="Q7" s="3">
        <f t="shared" si="2"/>
        <v>3.6333333333333333</v>
      </c>
      <c r="R7" s="3"/>
      <c r="S7" s="38">
        <f t="shared" si="3"/>
        <v>16.366666666666667</v>
      </c>
      <c r="T7" s="14">
        <v>10</v>
      </c>
      <c r="U7" s="3">
        <v>2.3</v>
      </c>
      <c r="V7" s="3">
        <v>2.3</v>
      </c>
      <c r="W7" s="3">
        <v>2.4</v>
      </c>
      <c r="X7" s="3">
        <f t="shared" si="4"/>
        <v>2.3333333333333335</v>
      </c>
      <c r="Y7" s="3"/>
      <c r="Z7" s="36">
        <f t="shared" si="5"/>
        <v>17.666666666666668</v>
      </c>
      <c r="AA7" s="6">
        <v>10</v>
      </c>
      <c r="AB7" s="3">
        <v>3.2</v>
      </c>
      <c r="AC7" s="3">
        <v>3.3</v>
      </c>
      <c r="AD7" s="3">
        <v>3.5</v>
      </c>
      <c r="AE7" s="3">
        <f t="shared" si="6"/>
        <v>3.3333333333333335</v>
      </c>
      <c r="AF7" s="3"/>
      <c r="AG7" s="38">
        <f t="shared" si="7"/>
        <v>16.666666666666668</v>
      </c>
      <c r="AH7" s="27">
        <f t="shared" si="8"/>
        <v>69.36666666666667</v>
      </c>
    </row>
    <row r="8" spans="1:34" ht="14.25" customHeight="1">
      <c r="A8" s="49" t="s">
        <v>13</v>
      </c>
      <c r="B8" s="57" t="s">
        <v>179</v>
      </c>
      <c r="C8" s="60" t="s">
        <v>41</v>
      </c>
      <c r="D8" s="57">
        <v>2010</v>
      </c>
      <c r="E8" s="57" t="s">
        <v>101</v>
      </c>
      <c r="F8" s="14">
        <v>10</v>
      </c>
      <c r="G8" s="3">
        <v>2</v>
      </c>
      <c r="H8" s="3">
        <v>2</v>
      </c>
      <c r="I8" s="3">
        <v>2.6</v>
      </c>
      <c r="J8" s="3">
        <f t="shared" si="0"/>
        <v>2.1999999999999997</v>
      </c>
      <c r="K8" s="3"/>
      <c r="L8" s="36">
        <f t="shared" si="1"/>
        <v>17.8</v>
      </c>
      <c r="M8" s="6">
        <v>10</v>
      </c>
      <c r="N8" s="3">
        <v>2.6</v>
      </c>
      <c r="O8" s="3">
        <v>2.32</v>
      </c>
      <c r="P8" s="3"/>
      <c r="Q8" s="3">
        <f t="shared" si="2"/>
        <v>2.46</v>
      </c>
      <c r="R8" s="3"/>
      <c r="S8" s="38">
        <f t="shared" si="3"/>
        <v>17.54</v>
      </c>
      <c r="T8" s="14">
        <v>10</v>
      </c>
      <c r="U8" s="3">
        <v>1.9</v>
      </c>
      <c r="V8" s="3">
        <v>2</v>
      </c>
      <c r="W8" s="3">
        <v>2.1</v>
      </c>
      <c r="X8" s="3">
        <f t="shared" si="4"/>
        <v>2</v>
      </c>
      <c r="Y8" s="3"/>
      <c r="Z8" s="36">
        <f t="shared" si="5"/>
        <v>18</v>
      </c>
      <c r="AA8" s="6">
        <v>9.6</v>
      </c>
      <c r="AB8" s="3">
        <v>3.8</v>
      </c>
      <c r="AC8" s="3">
        <v>4.2</v>
      </c>
      <c r="AD8" s="3">
        <v>3.5</v>
      </c>
      <c r="AE8" s="3">
        <f t="shared" si="6"/>
        <v>3.8333333333333335</v>
      </c>
      <c r="AF8" s="3"/>
      <c r="AG8" s="38">
        <f t="shared" si="7"/>
        <v>15.766666666666667</v>
      </c>
      <c r="AH8" s="27">
        <f t="shared" si="8"/>
        <v>69.10666666666667</v>
      </c>
    </row>
    <row r="9" spans="1:34" ht="14.25" customHeight="1">
      <c r="A9" s="49" t="s">
        <v>14</v>
      </c>
      <c r="B9" s="57" t="s">
        <v>181</v>
      </c>
      <c r="C9" s="60" t="s">
        <v>55</v>
      </c>
      <c r="D9" s="57">
        <v>2009</v>
      </c>
      <c r="E9" s="57" t="s">
        <v>178</v>
      </c>
      <c r="F9" s="14">
        <v>10</v>
      </c>
      <c r="G9" s="3">
        <v>1.4</v>
      </c>
      <c r="H9" s="3">
        <v>1.5</v>
      </c>
      <c r="I9" s="3">
        <v>1.4</v>
      </c>
      <c r="J9" s="3">
        <f t="shared" si="0"/>
        <v>1.4333333333333333</v>
      </c>
      <c r="K9" s="3"/>
      <c r="L9" s="36">
        <f t="shared" si="1"/>
        <v>18.566666666666666</v>
      </c>
      <c r="M9" s="6">
        <v>10</v>
      </c>
      <c r="N9" s="3">
        <v>2.1</v>
      </c>
      <c r="O9" s="3">
        <v>2.5</v>
      </c>
      <c r="P9" s="3">
        <v>2.3</v>
      </c>
      <c r="Q9" s="3">
        <f t="shared" si="2"/>
        <v>2.3</v>
      </c>
      <c r="R9" s="3"/>
      <c r="S9" s="38">
        <f t="shared" si="3"/>
        <v>17.7</v>
      </c>
      <c r="T9" s="14">
        <v>10</v>
      </c>
      <c r="U9" s="3">
        <v>4.4</v>
      </c>
      <c r="V9" s="3">
        <v>4.4</v>
      </c>
      <c r="W9" s="3">
        <v>5</v>
      </c>
      <c r="X9" s="3">
        <f t="shared" si="4"/>
        <v>4.6000000000000005</v>
      </c>
      <c r="Y9" s="3"/>
      <c r="Z9" s="36">
        <f t="shared" si="5"/>
        <v>15.399999999999999</v>
      </c>
      <c r="AA9" s="6">
        <v>10</v>
      </c>
      <c r="AB9" s="3">
        <v>3.5</v>
      </c>
      <c r="AC9" s="3">
        <v>3.6</v>
      </c>
      <c r="AD9" s="3">
        <v>4.1</v>
      </c>
      <c r="AE9" s="3">
        <f t="shared" si="6"/>
        <v>3.733333333333333</v>
      </c>
      <c r="AF9" s="3"/>
      <c r="AG9" s="38">
        <f t="shared" si="7"/>
        <v>16.266666666666666</v>
      </c>
      <c r="AH9" s="27">
        <f t="shared" si="8"/>
        <v>67.93333333333334</v>
      </c>
    </row>
    <row r="10" spans="1:34" ht="14.25" customHeight="1">
      <c r="A10" s="49" t="s">
        <v>15</v>
      </c>
      <c r="B10" s="57" t="s">
        <v>183</v>
      </c>
      <c r="C10" s="60" t="s">
        <v>158</v>
      </c>
      <c r="D10" s="57">
        <v>2010</v>
      </c>
      <c r="E10" s="57" t="s">
        <v>178</v>
      </c>
      <c r="F10" s="14">
        <v>10</v>
      </c>
      <c r="G10" s="3">
        <v>2.7</v>
      </c>
      <c r="H10" s="3">
        <v>2.5</v>
      </c>
      <c r="I10" s="3">
        <v>2.5</v>
      </c>
      <c r="J10" s="3">
        <f t="shared" si="0"/>
        <v>2.566666666666667</v>
      </c>
      <c r="K10" s="3"/>
      <c r="L10" s="36">
        <f t="shared" si="1"/>
        <v>17.433333333333334</v>
      </c>
      <c r="M10" s="6">
        <v>10</v>
      </c>
      <c r="N10" s="3">
        <v>2.2</v>
      </c>
      <c r="O10" s="3">
        <v>2.3</v>
      </c>
      <c r="P10" s="3">
        <v>2.4</v>
      </c>
      <c r="Q10" s="3">
        <f t="shared" si="2"/>
        <v>2.3000000000000003</v>
      </c>
      <c r="R10" s="3"/>
      <c r="S10" s="38">
        <f t="shared" si="3"/>
        <v>17.7</v>
      </c>
      <c r="T10" s="14">
        <v>10</v>
      </c>
      <c r="U10" s="3">
        <v>2.9</v>
      </c>
      <c r="V10" s="3">
        <v>3.2</v>
      </c>
      <c r="W10" s="3">
        <v>3.2</v>
      </c>
      <c r="X10" s="3">
        <f t="shared" si="4"/>
        <v>3.1</v>
      </c>
      <c r="Y10" s="3"/>
      <c r="Z10" s="36">
        <f t="shared" si="5"/>
        <v>16.9</v>
      </c>
      <c r="AA10" s="6">
        <v>10</v>
      </c>
      <c r="AB10" s="3">
        <v>4.1</v>
      </c>
      <c r="AC10" s="3">
        <v>4.5</v>
      </c>
      <c r="AD10" s="3">
        <v>4.2</v>
      </c>
      <c r="AE10" s="3">
        <f t="shared" si="6"/>
        <v>4.266666666666667</v>
      </c>
      <c r="AF10" s="3"/>
      <c r="AG10" s="38">
        <f t="shared" si="7"/>
        <v>15.733333333333334</v>
      </c>
      <c r="AH10" s="27">
        <f t="shared" si="8"/>
        <v>67.76666666666667</v>
      </c>
    </row>
    <row r="11" spans="1:34" ht="14.25" customHeight="1">
      <c r="A11" s="49" t="s">
        <v>16</v>
      </c>
      <c r="B11" s="57" t="s">
        <v>185</v>
      </c>
      <c r="C11" s="64" t="s">
        <v>176</v>
      </c>
      <c r="D11" s="57">
        <v>2010</v>
      </c>
      <c r="E11" s="57" t="s">
        <v>153</v>
      </c>
      <c r="F11" s="14">
        <v>10</v>
      </c>
      <c r="G11" s="3">
        <v>1.5</v>
      </c>
      <c r="H11" s="3">
        <v>1.5</v>
      </c>
      <c r="I11" s="3">
        <v>1.6</v>
      </c>
      <c r="J11" s="3">
        <f t="shared" si="0"/>
        <v>1.5333333333333332</v>
      </c>
      <c r="K11" s="3"/>
      <c r="L11" s="36">
        <f t="shared" si="1"/>
        <v>18.46666666666667</v>
      </c>
      <c r="M11" s="6">
        <v>10</v>
      </c>
      <c r="N11" s="3">
        <v>5</v>
      </c>
      <c r="O11" s="3">
        <v>4.7</v>
      </c>
      <c r="P11" s="3">
        <v>4.7</v>
      </c>
      <c r="Q11" s="3">
        <f t="shared" si="2"/>
        <v>4.8</v>
      </c>
      <c r="R11" s="3"/>
      <c r="S11" s="38">
        <f t="shared" si="3"/>
        <v>15.2</v>
      </c>
      <c r="T11" s="14">
        <v>10</v>
      </c>
      <c r="U11" s="3">
        <v>3</v>
      </c>
      <c r="V11" s="3">
        <v>2.9</v>
      </c>
      <c r="W11" s="3">
        <v>3.1</v>
      </c>
      <c r="X11" s="3">
        <f t="shared" si="4"/>
        <v>3</v>
      </c>
      <c r="Y11" s="3"/>
      <c r="Z11" s="36">
        <f t="shared" si="5"/>
        <v>17</v>
      </c>
      <c r="AA11" s="6">
        <v>9.6</v>
      </c>
      <c r="AB11" s="3">
        <v>3.6</v>
      </c>
      <c r="AC11" s="3">
        <v>3.8</v>
      </c>
      <c r="AD11" s="3">
        <v>3.8</v>
      </c>
      <c r="AE11" s="3">
        <f t="shared" si="6"/>
        <v>3.733333333333333</v>
      </c>
      <c r="AF11" s="3"/>
      <c r="AG11" s="38">
        <f t="shared" si="7"/>
        <v>15.866666666666669</v>
      </c>
      <c r="AH11" s="27">
        <f t="shared" si="8"/>
        <v>66.53333333333335</v>
      </c>
    </row>
    <row r="12" spans="1:34" ht="14.25" customHeight="1">
      <c r="A12" s="49" t="s">
        <v>17</v>
      </c>
      <c r="B12" s="57" t="s">
        <v>184</v>
      </c>
      <c r="C12" s="60" t="s">
        <v>109</v>
      </c>
      <c r="D12" s="57">
        <v>2010</v>
      </c>
      <c r="E12" s="57" t="s">
        <v>153</v>
      </c>
      <c r="F12" s="14">
        <v>10</v>
      </c>
      <c r="G12" s="3">
        <v>2.6</v>
      </c>
      <c r="H12" s="3">
        <v>2.8</v>
      </c>
      <c r="I12" s="3">
        <v>2.6</v>
      </c>
      <c r="J12" s="3">
        <f t="shared" si="0"/>
        <v>2.6666666666666665</v>
      </c>
      <c r="K12" s="3"/>
      <c r="L12" s="36">
        <f t="shared" si="1"/>
        <v>17.333333333333332</v>
      </c>
      <c r="M12" s="6">
        <v>10</v>
      </c>
      <c r="N12" s="3">
        <v>3.9</v>
      </c>
      <c r="O12" s="3">
        <v>4</v>
      </c>
      <c r="P12" s="3">
        <v>4</v>
      </c>
      <c r="Q12" s="3">
        <f t="shared" si="2"/>
        <v>3.966666666666667</v>
      </c>
      <c r="R12" s="3"/>
      <c r="S12" s="38">
        <f t="shared" si="3"/>
        <v>16.03333333333333</v>
      </c>
      <c r="T12" s="14">
        <v>10</v>
      </c>
      <c r="U12" s="3">
        <v>4.6</v>
      </c>
      <c r="V12" s="3">
        <v>3.6</v>
      </c>
      <c r="W12" s="3">
        <v>3.7</v>
      </c>
      <c r="X12" s="3">
        <f t="shared" si="4"/>
        <v>3.9666666666666663</v>
      </c>
      <c r="Y12" s="3"/>
      <c r="Z12" s="36">
        <f t="shared" si="5"/>
        <v>16.033333333333335</v>
      </c>
      <c r="AA12" s="6">
        <v>9.6</v>
      </c>
      <c r="AB12" s="3">
        <v>6.2</v>
      </c>
      <c r="AC12" s="3">
        <v>6.3</v>
      </c>
      <c r="AD12" s="3">
        <v>6</v>
      </c>
      <c r="AE12" s="3">
        <f t="shared" si="6"/>
        <v>6.166666666666667</v>
      </c>
      <c r="AF12" s="3"/>
      <c r="AG12" s="38">
        <f t="shared" si="7"/>
        <v>13.433333333333334</v>
      </c>
      <c r="AH12" s="27">
        <f t="shared" si="8"/>
        <v>62.83333333333333</v>
      </c>
    </row>
    <row r="13" spans="1:34" ht="14.25" customHeight="1">
      <c r="A13" s="49" t="s">
        <v>18</v>
      </c>
      <c r="B13" s="57" t="s">
        <v>186</v>
      </c>
      <c r="C13" s="64" t="s">
        <v>177</v>
      </c>
      <c r="D13" s="57">
        <v>2009</v>
      </c>
      <c r="E13" s="57" t="s">
        <v>153</v>
      </c>
      <c r="F13" s="14">
        <v>10</v>
      </c>
      <c r="G13" s="3">
        <v>3.6</v>
      </c>
      <c r="H13" s="3">
        <v>3.6</v>
      </c>
      <c r="I13" s="3">
        <v>3.4</v>
      </c>
      <c r="J13" s="3">
        <f t="shared" si="0"/>
        <v>3.533333333333333</v>
      </c>
      <c r="K13" s="3"/>
      <c r="L13" s="36">
        <f t="shared" si="1"/>
        <v>16.46666666666667</v>
      </c>
      <c r="M13" s="6">
        <v>4</v>
      </c>
      <c r="N13" s="3">
        <v>7.5</v>
      </c>
      <c r="O13" s="3">
        <v>7.5</v>
      </c>
      <c r="P13" s="3">
        <v>7.8</v>
      </c>
      <c r="Q13" s="3">
        <f t="shared" si="2"/>
        <v>7.6000000000000005</v>
      </c>
      <c r="R13" s="3"/>
      <c r="S13" s="38">
        <f t="shared" si="3"/>
        <v>6.3999999999999995</v>
      </c>
      <c r="T13" s="14">
        <v>10</v>
      </c>
      <c r="U13" s="3">
        <v>3.5</v>
      </c>
      <c r="V13" s="3">
        <v>3.5</v>
      </c>
      <c r="W13" s="3">
        <v>3.6</v>
      </c>
      <c r="X13" s="3">
        <f t="shared" si="4"/>
        <v>3.533333333333333</v>
      </c>
      <c r="Y13" s="3"/>
      <c r="Z13" s="36">
        <f t="shared" si="5"/>
        <v>16.46666666666667</v>
      </c>
      <c r="AA13" s="6">
        <v>9.6</v>
      </c>
      <c r="AB13" s="3">
        <v>5.8</v>
      </c>
      <c r="AC13" s="3">
        <v>5.8</v>
      </c>
      <c r="AD13" s="3">
        <v>5.6</v>
      </c>
      <c r="AE13" s="3">
        <f t="shared" si="6"/>
        <v>5.733333333333333</v>
      </c>
      <c r="AF13" s="3"/>
      <c r="AG13" s="38">
        <f t="shared" si="7"/>
        <v>13.866666666666667</v>
      </c>
      <c r="AH13" s="27">
        <f t="shared" si="8"/>
        <v>53.2</v>
      </c>
    </row>
    <row r="14" spans="1:34" ht="14.25" customHeight="1">
      <c r="A14" s="49" t="s">
        <v>19</v>
      </c>
      <c r="B14" s="70"/>
      <c r="C14" s="64"/>
      <c r="D14" s="65"/>
      <c r="E14" s="69"/>
      <c r="F14" s="14"/>
      <c r="G14" s="3"/>
      <c r="H14" s="3"/>
      <c r="I14" s="3"/>
      <c r="J14" s="3">
        <f t="shared" si="0"/>
        <v>0</v>
      </c>
      <c r="K14" s="3"/>
      <c r="L14" s="36">
        <f t="shared" si="1"/>
        <v>10</v>
      </c>
      <c r="M14" s="6"/>
      <c r="N14" s="3"/>
      <c r="O14" s="3"/>
      <c r="P14" s="3"/>
      <c r="Q14" s="3">
        <f t="shared" si="2"/>
        <v>0</v>
      </c>
      <c r="R14" s="3"/>
      <c r="S14" s="38">
        <f t="shared" si="3"/>
        <v>10</v>
      </c>
      <c r="T14" s="14"/>
      <c r="U14" s="3"/>
      <c r="V14" s="3"/>
      <c r="W14" s="3"/>
      <c r="X14" s="3">
        <f t="shared" si="4"/>
        <v>0</v>
      </c>
      <c r="Y14" s="3"/>
      <c r="Z14" s="36">
        <f t="shared" si="5"/>
        <v>10</v>
      </c>
      <c r="AA14" s="6"/>
      <c r="AB14" s="3"/>
      <c r="AC14" s="3"/>
      <c r="AD14" s="3"/>
      <c r="AE14" s="3">
        <f t="shared" si="6"/>
        <v>0</v>
      </c>
      <c r="AF14" s="3"/>
      <c r="AG14" s="38">
        <f t="shared" si="7"/>
        <v>10</v>
      </c>
      <c r="AH14" s="27">
        <f t="shared" si="8"/>
        <v>0</v>
      </c>
    </row>
    <row r="15" spans="1:34" ht="12.75">
      <c r="A15" s="49" t="s">
        <v>20</v>
      </c>
      <c r="B15" s="70"/>
      <c r="C15" s="64"/>
      <c r="D15" s="65"/>
      <c r="E15" s="69"/>
      <c r="F15" s="14"/>
      <c r="G15" s="3"/>
      <c r="H15" s="3"/>
      <c r="I15" s="3"/>
      <c r="J15" s="3">
        <f t="shared" si="0"/>
        <v>0</v>
      </c>
      <c r="K15" s="3"/>
      <c r="L15" s="36">
        <f t="shared" si="1"/>
        <v>10</v>
      </c>
      <c r="M15" s="6"/>
      <c r="N15" s="3"/>
      <c r="O15" s="3"/>
      <c r="P15" s="3"/>
      <c r="Q15" s="3">
        <f t="shared" si="2"/>
        <v>0</v>
      </c>
      <c r="R15" s="3"/>
      <c r="S15" s="38">
        <f t="shared" si="3"/>
        <v>10</v>
      </c>
      <c r="T15" s="14"/>
      <c r="U15" s="3"/>
      <c r="V15" s="3"/>
      <c r="W15" s="3"/>
      <c r="X15" s="3">
        <f t="shared" si="4"/>
        <v>0</v>
      </c>
      <c r="Y15" s="3"/>
      <c r="Z15" s="36">
        <f t="shared" si="5"/>
        <v>10</v>
      </c>
      <c r="AA15" s="6"/>
      <c r="AB15" s="3"/>
      <c r="AC15" s="3"/>
      <c r="AD15" s="3"/>
      <c r="AE15" s="3">
        <f t="shared" si="6"/>
        <v>0</v>
      </c>
      <c r="AF15" s="3"/>
      <c r="AG15" s="38">
        <f t="shared" si="7"/>
        <v>10</v>
      </c>
      <c r="AH15" s="27">
        <f t="shared" si="8"/>
        <v>0</v>
      </c>
    </row>
    <row r="16" spans="1:34" ht="12.75">
      <c r="A16" s="49" t="s">
        <v>21</v>
      </c>
      <c r="B16" s="71"/>
      <c r="C16" s="60"/>
      <c r="D16" s="66"/>
      <c r="E16" s="69"/>
      <c r="F16" s="14"/>
      <c r="G16" s="3"/>
      <c r="H16" s="3"/>
      <c r="I16" s="3"/>
      <c r="J16" s="3">
        <f t="shared" si="0"/>
        <v>0</v>
      </c>
      <c r="K16" s="3"/>
      <c r="L16" s="36">
        <f t="shared" si="1"/>
        <v>10</v>
      </c>
      <c r="M16" s="6"/>
      <c r="N16" s="3"/>
      <c r="O16" s="3"/>
      <c r="P16" s="3"/>
      <c r="Q16" s="3">
        <f t="shared" si="2"/>
        <v>0</v>
      </c>
      <c r="R16" s="3"/>
      <c r="S16" s="38">
        <f t="shared" si="3"/>
        <v>10</v>
      </c>
      <c r="T16" s="14"/>
      <c r="U16" s="3"/>
      <c r="V16" s="3"/>
      <c r="W16" s="3"/>
      <c r="X16" s="3">
        <f t="shared" si="4"/>
        <v>0</v>
      </c>
      <c r="Y16" s="3"/>
      <c r="Z16" s="36">
        <f t="shared" si="5"/>
        <v>10</v>
      </c>
      <c r="AA16" s="6"/>
      <c r="AB16" s="3"/>
      <c r="AC16" s="3"/>
      <c r="AD16" s="3"/>
      <c r="AE16" s="3">
        <f t="shared" si="6"/>
        <v>0</v>
      </c>
      <c r="AF16" s="3"/>
      <c r="AG16" s="38">
        <f t="shared" si="7"/>
        <v>10</v>
      </c>
      <c r="AH16" s="27">
        <f t="shared" si="8"/>
        <v>0</v>
      </c>
    </row>
    <row r="17" spans="1:34" ht="12.75">
      <c r="A17" s="49" t="s">
        <v>22</v>
      </c>
      <c r="B17" s="71"/>
      <c r="C17" s="60"/>
      <c r="D17" s="66"/>
      <c r="E17" s="70"/>
      <c r="F17" s="14"/>
      <c r="G17" s="3"/>
      <c r="H17" s="3"/>
      <c r="I17" s="3"/>
      <c r="J17" s="3">
        <f t="shared" si="0"/>
        <v>0</v>
      </c>
      <c r="K17" s="3"/>
      <c r="L17" s="36">
        <f t="shared" si="1"/>
        <v>10</v>
      </c>
      <c r="M17" s="6"/>
      <c r="N17" s="3"/>
      <c r="O17" s="3"/>
      <c r="P17" s="3"/>
      <c r="Q17" s="3">
        <f t="shared" si="2"/>
        <v>0</v>
      </c>
      <c r="R17" s="3"/>
      <c r="S17" s="38">
        <f t="shared" si="3"/>
        <v>10</v>
      </c>
      <c r="T17" s="14"/>
      <c r="U17" s="3"/>
      <c r="V17" s="3"/>
      <c r="W17" s="3"/>
      <c r="X17" s="3">
        <f t="shared" si="4"/>
        <v>0</v>
      </c>
      <c r="Y17" s="3"/>
      <c r="Z17" s="36">
        <f t="shared" si="5"/>
        <v>10</v>
      </c>
      <c r="AA17" s="6"/>
      <c r="AB17" s="3"/>
      <c r="AC17" s="3"/>
      <c r="AD17" s="3"/>
      <c r="AE17" s="3">
        <f t="shared" si="6"/>
        <v>0</v>
      </c>
      <c r="AF17" s="3"/>
      <c r="AG17" s="38">
        <f t="shared" si="7"/>
        <v>10</v>
      </c>
      <c r="AH17" s="27">
        <f t="shared" si="8"/>
        <v>0</v>
      </c>
    </row>
    <row r="18" spans="1:34" ht="12.75">
      <c r="A18" s="49" t="s">
        <v>23</v>
      </c>
      <c r="B18" s="71"/>
      <c r="C18" s="60"/>
      <c r="D18" s="66"/>
      <c r="E18" s="70"/>
      <c r="F18" s="14"/>
      <c r="G18" s="3"/>
      <c r="H18" s="3"/>
      <c r="I18" s="3"/>
      <c r="J18" s="3">
        <f t="shared" si="0"/>
        <v>0</v>
      </c>
      <c r="K18" s="3"/>
      <c r="L18" s="36">
        <f t="shared" si="1"/>
        <v>10</v>
      </c>
      <c r="M18" s="6"/>
      <c r="N18" s="3"/>
      <c r="O18" s="3"/>
      <c r="P18" s="3"/>
      <c r="Q18" s="3">
        <f t="shared" si="2"/>
        <v>0</v>
      </c>
      <c r="R18" s="3"/>
      <c r="S18" s="38">
        <f t="shared" si="3"/>
        <v>10</v>
      </c>
      <c r="T18" s="14"/>
      <c r="U18" s="3"/>
      <c r="V18" s="3"/>
      <c r="W18" s="3"/>
      <c r="X18" s="3">
        <f t="shared" si="4"/>
        <v>0</v>
      </c>
      <c r="Y18" s="3"/>
      <c r="Z18" s="36">
        <f t="shared" si="5"/>
        <v>10</v>
      </c>
      <c r="AA18" s="6"/>
      <c r="AB18" s="3"/>
      <c r="AC18" s="3"/>
      <c r="AD18" s="3"/>
      <c r="AE18" s="3">
        <f t="shared" si="6"/>
        <v>0</v>
      </c>
      <c r="AF18" s="3"/>
      <c r="AG18" s="38">
        <f t="shared" si="7"/>
        <v>10</v>
      </c>
      <c r="AH18" s="27">
        <f t="shared" si="8"/>
        <v>0</v>
      </c>
    </row>
    <row r="19" spans="1:34" ht="13.5" thickBot="1">
      <c r="A19" s="50" t="s">
        <v>24</v>
      </c>
      <c r="B19" s="62"/>
      <c r="C19" s="61"/>
      <c r="D19" s="67"/>
      <c r="E19" s="68"/>
      <c r="F19" s="9"/>
      <c r="G19" s="5"/>
      <c r="H19" s="5"/>
      <c r="I19" s="5"/>
      <c r="J19" s="5">
        <f t="shared" si="0"/>
        <v>0</v>
      </c>
      <c r="K19" s="5"/>
      <c r="L19" s="37">
        <f t="shared" si="1"/>
        <v>10</v>
      </c>
      <c r="M19" s="9"/>
      <c r="N19" s="5"/>
      <c r="O19" s="5"/>
      <c r="P19" s="5"/>
      <c r="Q19" s="5">
        <f t="shared" si="2"/>
        <v>0</v>
      </c>
      <c r="R19" s="5"/>
      <c r="S19" s="39">
        <f t="shared" si="3"/>
        <v>10</v>
      </c>
      <c r="T19" s="18"/>
      <c r="U19" s="5"/>
      <c r="V19" s="5"/>
      <c r="W19" s="5"/>
      <c r="X19" s="5">
        <f t="shared" si="4"/>
        <v>0</v>
      </c>
      <c r="Y19" s="5"/>
      <c r="Z19" s="37">
        <f t="shared" si="5"/>
        <v>10</v>
      </c>
      <c r="AA19" s="9"/>
      <c r="AB19" s="5"/>
      <c r="AC19" s="5"/>
      <c r="AD19" s="5"/>
      <c r="AE19" s="5">
        <f t="shared" si="6"/>
        <v>0</v>
      </c>
      <c r="AF19" s="5"/>
      <c r="AG19" s="39">
        <f t="shared" si="7"/>
        <v>10</v>
      </c>
      <c r="AH19" s="34">
        <f t="shared" si="8"/>
        <v>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9"/>
  <sheetViews>
    <sheetView zoomScale="70" zoomScaleNormal="70" zoomScalePageLayoutView="0" workbookViewId="0" topLeftCell="A1">
      <selection activeCell="E17" sqref="E17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7.375" style="0" customWidth="1"/>
    <col min="5" max="5" width="17.00390625" style="29" bestFit="1" customWidth="1"/>
    <col min="6" max="6" width="7.375" style="0" customWidth="1"/>
    <col min="7" max="11" width="5.75390625" style="0" customWidth="1"/>
    <col min="12" max="12" width="10.375" style="0" customWidth="1"/>
    <col min="13" max="13" width="7.00390625" style="0" customWidth="1"/>
    <col min="14" max="18" width="5.75390625" style="0" customWidth="1"/>
    <col min="19" max="19" width="11.00390625" style="0" bestFit="1" customWidth="1"/>
    <col min="20" max="20" width="7.00390625" style="0" customWidth="1"/>
    <col min="21" max="25" width="5.75390625" style="0" customWidth="1"/>
    <col min="26" max="26" width="11.00390625" style="0" bestFit="1" customWidth="1"/>
    <col min="27" max="27" width="7.25390625" style="0" customWidth="1"/>
    <col min="28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49" t="s">
        <v>0</v>
      </c>
      <c r="B3" s="151" t="s">
        <v>25</v>
      </c>
      <c r="C3" s="153" t="s">
        <v>1</v>
      </c>
      <c r="D3" s="155" t="s">
        <v>2</v>
      </c>
      <c r="E3" s="157" t="s">
        <v>3</v>
      </c>
      <c r="F3" s="138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66"/>
      <c r="B4" s="152"/>
      <c r="C4" s="168"/>
      <c r="D4" s="156"/>
      <c r="E4" s="158"/>
      <c r="F4" s="24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48" t="s">
        <v>10</v>
      </c>
      <c r="B5" s="56" t="s">
        <v>195</v>
      </c>
      <c r="C5" s="60" t="s">
        <v>157</v>
      </c>
      <c r="D5" s="56">
        <v>2010</v>
      </c>
      <c r="E5" s="73" t="s">
        <v>187</v>
      </c>
      <c r="F5" s="15">
        <v>10</v>
      </c>
      <c r="G5" s="4">
        <v>1.2</v>
      </c>
      <c r="H5" s="4">
        <v>1.4</v>
      </c>
      <c r="I5" s="4">
        <v>1.4</v>
      </c>
      <c r="J5" s="4">
        <f aca="true" t="shared" si="0" ref="J5:J19">IF(I5&gt;0,(G5+H5+I5)/3,(G5+H5+I5)/2)</f>
        <v>1.3333333333333333</v>
      </c>
      <c r="K5" s="4"/>
      <c r="L5" s="35">
        <f aca="true" t="shared" si="1" ref="L5:L19">SUM(10+F5-J5-K5)</f>
        <v>18.666666666666668</v>
      </c>
      <c r="M5" s="8">
        <v>10</v>
      </c>
      <c r="N5" s="4">
        <v>1.3</v>
      </c>
      <c r="O5" s="4">
        <v>1.2</v>
      </c>
      <c r="P5" s="4">
        <v>1.2</v>
      </c>
      <c r="Q5" s="4">
        <f aca="true" t="shared" si="2" ref="Q5:Q19">IF(P5&gt;0,(N5+O5+P5)/3,(N5+O5+P5)/2)</f>
        <v>1.2333333333333334</v>
      </c>
      <c r="R5" s="4"/>
      <c r="S5" s="7">
        <f aca="true" t="shared" si="3" ref="S5:S19">SUM(10+M5-Q5-R5)</f>
        <v>18.766666666666666</v>
      </c>
      <c r="T5" s="15">
        <v>10</v>
      </c>
      <c r="U5" s="4">
        <v>1.6</v>
      </c>
      <c r="V5" s="4">
        <v>1.3</v>
      </c>
      <c r="W5" s="4">
        <v>1.4</v>
      </c>
      <c r="X5" s="4">
        <f aca="true" t="shared" si="4" ref="X5:X19">IF(W5&gt;0,(U5+V5+W5)/3,(U5+V5+W5)/2)</f>
        <v>1.4333333333333336</v>
      </c>
      <c r="Y5" s="4"/>
      <c r="Z5" s="35">
        <f aca="true" t="shared" si="5" ref="Z5:Z19">SUM(10+T5-X5-Y5)</f>
        <v>18.566666666666666</v>
      </c>
      <c r="AA5" s="8">
        <v>10</v>
      </c>
      <c r="AB5" s="4">
        <v>2.6</v>
      </c>
      <c r="AC5" s="4">
        <v>2.1</v>
      </c>
      <c r="AD5" s="4">
        <v>2.5</v>
      </c>
      <c r="AE5" s="4">
        <f aca="true" t="shared" si="6" ref="AE5:AE19">IF(AD5&gt;0,(AB5+AC5+AD5)/3,(AB5+AC5+AD5)/2)</f>
        <v>2.4</v>
      </c>
      <c r="AF5" s="4"/>
      <c r="AG5" s="7">
        <f aca="true" t="shared" si="7" ref="AG5:AG19">SUM(10+AA5-AE5-AF5)</f>
        <v>17.6</v>
      </c>
      <c r="AH5" s="33">
        <f aca="true" t="shared" si="8" ref="AH5:AH19">IF(F5&gt;0,L5+S5+Z5+AG5,0)</f>
        <v>73.6</v>
      </c>
    </row>
    <row r="6" spans="1:34" ht="14.25" customHeight="1">
      <c r="A6" s="49" t="s">
        <v>11</v>
      </c>
      <c r="B6" s="57" t="s">
        <v>194</v>
      </c>
      <c r="C6" s="60" t="s">
        <v>105</v>
      </c>
      <c r="D6" s="57">
        <v>2010</v>
      </c>
      <c r="E6" s="74" t="s">
        <v>187</v>
      </c>
      <c r="F6" s="14">
        <v>10</v>
      </c>
      <c r="G6" s="3">
        <v>1.9</v>
      </c>
      <c r="H6" s="3">
        <v>2.2</v>
      </c>
      <c r="I6" s="3">
        <v>1.8</v>
      </c>
      <c r="J6" s="3">
        <f t="shared" si="0"/>
        <v>1.9666666666666666</v>
      </c>
      <c r="K6" s="3"/>
      <c r="L6" s="36">
        <f t="shared" si="1"/>
        <v>18.033333333333335</v>
      </c>
      <c r="M6" s="6">
        <v>10</v>
      </c>
      <c r="N6" s="3">
        <v>1.9</v>
      </c>
      <c r="O6" s="3">
        <v>2</v>
      </c>
      <c r="P6" s="3">
        <v>2</v>
      </c>
      <c r="Q6" s="3">
        <f t="shared" si="2"/>
        <v>1.9666666666666668</v>
      </c>
      <c r="R6" s="3"/>
      <c r="S6" s="38">
        <f t="shared" si="3"/>
        <v>18.03333333333333</v>
      </c>
      <c r="T6" s="14">
        <v>10</v>
      </c>
      <c r="U6" s="3">
        <v>1.4</v>
      </c>
      <c r="V6" s="3">
        <v>1.5</v>
      </c>
      <c r="W6" s="3">
        <v>1.3</v>
      </c>
      <c r="X6" s="3">
        <f t="shared" si="4"/>
        <v>1.4000000000000001</v>
      </c>
      <c r="Y6" s="3"/>
      <c r="Z6" s="36">
        <f t="shared" si="5"/>
        <v>18.6</v>
      </c>
      <c r="AA6" s="6">
        <v>9</v>
      </c>
      <c r="AB6" s="3">
        <v>3.5</v>
      </c>
      <c r="AC6" s="3">
        <v>3.1</v>
      </c>
      <c r="AD6" s="3">
        <v>3</v>
      </c>
      <c r="AE6" s="3">
        <f t="shared" si="6"/>
        <v>3.1999999999999997</v>
      </c>
      <c r="AF6" s="3"/>
      <c r="AG6" s="38">
        <f t="shared" si="7"/>
        <v>15.8</v>
      </c>
      <c r="AH6" s="27">
        <f t="shared" si="8"/>
        <v>70.46666666666667</v>
      </c>
    </row>
    <row r="7" spans="1:34" ht="14.25" customHeight="1">
      <c r="A7" s="49" t="s">
        <v>12</v>
      </c>
      <c r="B7" s="57" t="s">
        <v>196</v>
      </c>
      <c r="C7" s="60" t="s">
        <v>91</v>
      </c>
      <c r="D7" s="57">
        <v>2010</v>
      </c>
      <c r="E7" s="74" t="s">
        <v>188</v>
      </c>
      <c r="F7" s="14">
        <v>10</v>
      </c>
      <c r="G7" s="3">
        <v>2.2</v>
      </c>
      <c r="H7" s="3">
        <v>2.1</v>
      </c>
      <c r="I7" s="3">
        <v>2.5</v>
      </c>
      <c r="J7" s="3">
        <f t="shared" si="0"/>
        <v>2.266666666666667</v>
      </c>
      <c r="K7" s="3"/>
      <c r="L7" s="36">
        <f t="shared" si="1"/>
        <v>17.733333333333334</v>
      </c>
      <c r="M7" s="6">
        <v>10</v>
      </c>
      <c r="N7" s="3">
        <v>2.1</v>
      </c>
      <c r="O7" s="3">
        <v>2.1</v>
      </c>
      <c r="P7" s="3">
        <v>2</v>
      </c>
      <c r="Q7" s="3">
        <f t="shared" si="2"/>
        <v>2.066666666666667</v>
      </c>
      <c r="R7" s="3"/>
      <c r="S7" s="38">
        <f t="shared" si="3"/>
        <v>17.933333333333334</v>
      </c>
      <c r="T7" s="14">
        <v>10</v>
      </c>
      <c r="U7" s="3">
        <v>2.4</v>
      </c>
      <c r="V7" s="3">
        <v>2.2</v>
      </c>
      <c r="W7" s="3">
        <v>2.4</v>
      </c>
      <c r="X7" s="3">
        <f t="shared" si="4"/>
        <v>2.3333333333333335</v>
      </c>
      <c r="Y7" s="3"/>
      <c r="Z7" s="36">
        <f t="shared" si="5"/>
        <v>17.666666666666668</v>
      </c>
      <c r="AA7" s="6">
        <v>9</v>
      </c>
      <c r="AB7" s="3">
        <v>3.7</v>
      </c>
      <c r="AC7" s="3">
        <v>3.4</v>
      </c>
      <c r="AD7" s="3">
        <v>3.8</v>
      </c>
      <c r="AE7" s="3">
        <f t="shared" si="6"/>
        <v>3.633333333333333</v>
      </c>
      <c r="AF7" s="3"/>
      <c r="AG7" s="38">
        <f t="shared" si="7"/>
        <v>15.366666666666667</v>
      </c>
      <c r="AH7" s="27">
        <f t="shared" si="8"/>
        <v>68.70000000000002</v>
      </c>
    </row>
    <row r="8" spans="1:34" ht="14.25" customHeight="1">
      <c r="A8" s="49" t="s">
        <v>13</v>
      </c>
      <c r="B8" s="57" t="s">
        <v>118</v>
      </c>
      <c r="C8" s="60" t="s">
        <v>61</v>
      </c>
      <c r="D8" s="57">
        <v>2009</v>
      </c>
      <c r="E8" s="74" t="s">
        <v>153</v>
      </c>
      <c r="F8" s="14">
        <v>10</v>
      </c>
      <c r="G8" s="3">
        <v>1.7</v>
      </c>
      <c r="H8" s="3">
        <v>1.7</v>
      </c>
      <c r="I8" s="3">
        <v>1.7</v>
      </c>
      <c r="J8" s="3">
        <f t="shared" si="0"/>
        <v>1.7</v>
      </c>
      <c r="K8" s="3"/>
      <c r="L8" s="36">
        <f t="shared" si="1"/>
        <v>18.3</v>
      </c>
      <c r="M8" s="6">
        <v>10</v>
      </c>
      <c r="N8" s="3">
        <v>3.3</v>
      </c>
      <c r="O8" s="3">
        <v>3.2</v>
      </c>
      <c r="P8" s="3">
        <v>2.9</v>
      </c>
      <c r="Q8" s="3">
        <f t="shared" si="2"/>
        <v>3.1333333333333333</v>
      </c>
      <c r="R8" s="3"/>
      <c r="S8" s="38">
        <f t="shared" si="3"/>
        <v>16.866666666666667</v>
      </c>
      <c r="T8" s="14">
        <v>10</v>
      </c>
      <c r="U8" s="3">
        <v>2.3</v>
      </c>
      <c r="V8" s="3">
        <v>2.7</v>
      </c>
      <c r="W8" s="3">
        <v>2.8</v>
      </c>
      <c r="X8" s="3">
        <f t="shared" si="4"/>
        <v>2.6</v>
      </c>
      <c r="Y8" s="3"/>
      <c r="Z8" s="36">
        <f t="shared" si="5"/>
        <v>17.4</v>
      </c>
      <c r="AA8" s="6">
        <v>10</v>
      </c>
      <c r="AB8" s="3">
        <v>4.4</v>
      </c>
      <c r="AC8" s="3">
        <v>4.3</v>
      </c>
      <c r="AD8" s="3">
        <v>4</v>
      </c>
      <c r="AE8" s="3">
        <f t="shared" si="6"/>
        <v>4.233333333333333</v>
      </c>
      <c r="AF8" s="3"/>
      <c r="AG8" s="38">
        <f t="shared" si="7"/>
        <v>15.766666666666666</v>
      </c>
      <c r="AH8" s="27">
        <f t="shared" si="8"/>
        <v>68.33333333333334</v>
      </c>
    </row>
    <row r="9" spans="1:34" ht="14.25" customHeight="1">
      <c r="A9" s="49" t="s">
        <v>14</v>
      </c>
      <c r="B9" s="57" t="s">
        <v>192</v>
      </c>
      <c r="C9" s="60" t="s">
        <v>189</v>
      </c>
      <c r="D9" s="57">
        <v>2009</v>
      </c>
      <c r="E9" s="74" t="s">
        <v>148</v>
      </c>
      <c r="F9" s="14">
        <v>10</v>
      </c>
      <c r="G9" s="3">
        <v>3.4</v>
      </c>
      <c r="H9" s="3">
        <v>3.1</v>
      </c>
      <c r="I9" s="3">
        <v>2.9</v>
      </c>
      <c r="J9" s="3">
        <f t="shared" si="0"/>
        <v>3.1333333333333333</v>
      </c>
      <c r="K9" s="3"/>
      <c r="L9" s="36">
        <f t="shared" si="1"/>
        <v>16.866666666666667</v>
      </c>
      <c r="M9" s="6">
        <v>10</v>
      </c>
      <c r="N9" s="3">
        <v>2.4</v>
      </c>
      <c r="O9" s="3">
        <v>2.3</v>
      </c>
      <c r="P9" s="3">
        <v>2.6</v>
      </c>
      <c r="Q9" s="3">
        <f t="shared" si="2"/>
        <v>2.433333333333333</v>
      </c>
      <c r="R9" s="3"/>
      <c r="S9" s="38">
        <f t="shared" si="3"/>
        <v>17.566666666666666</v>
      </c>
      <c r="T9" s="14">
        <v>10</v>
      </c>
      <c r="U9" s="3">
        <v>3.1</v>
      </c>
      <c r="V9" s="3">
        <v>3.2</v>
      </c>
      <c r="W9" s="3">
        <v>3.2</v>
      </c>
      <c r="X9" s="3">
        <f t="shared" si="4"/>
        <v>3.1666666666666665</v>
      </c>
      <c r="Y9" s="3"/>
      <c r="Z9" s="36">
        <f t="shared" si="5"/>
        <v>16.833333333333332</v>
      </c>
      <c r="AA9" s="6">
        <v>9</v>
      </c>
      <c r="AB9" s="3">
        <v>4.2</v>
      </c>
      <c r="AC9" s="3">
        <v>4.2</v>
      </c>
      <c r="AD9" s="3">
        <v>4.4</v>
      </c>
      <c r="AE9" s="3">
        <f t="shared" si="6"/>
        <v>4.266666666666667</v>
      </c>
      <c r="AF9" s="3"/>
      <c r="AG9" s="38">
        <f t="shared" si="7"/>
        <v>14.733333333333334</v>
      </c>
      <c r="AH9" s="27">
        <f t="shared" si="8"/>
        <v>66</v>
      </c>
    </row>
    <row r="10" spans="1:34" ht="14.25" customHeight="1">
      <c r="A10" s="49" t="s">
        <v>15</v>
      </c>
      <c r="B10" s="57" t="s">
        <v>198</v>
      </c>
      <c r="C10" s="60" t="s">
        <v>190</v>
      </c>
      <c r="D10" s="57">
        <v>2010</v>
      </c>
      <c r="E10" s="74" t="s">
        <v>153</v>
      </c>
      <c r="F10" s="14">
        <v>10</v>
      </c>
      <c r="G10" s="3">
        <v>2</v>
      </c>
      <c r="H10" s="3">
        <v>2.4</v>
      </c>
      <c r="I10" s="3">
        <v>2.4</v>
      </c>
      <c r="J10" s="3">
        <f t="shared" si="0"/>
        <v>2.266666666666667</v>
      </c>
      <c r="K10" s="3"/>
      <c r="L10" s="36">
        <f t="shared" si="1"/>
        <v>17.733333333333334</v>
      </c>
      <c r="M10" s="6">
        <v>10</v>
      </c>
      <c r="N10" s="3">
        <v>3.7</v>
      </c>
      <c r="O10" s="3">
        <v>3.5</v>
      </c>
      <c r="P10" s="3">
        <v>3.5</v>
      </c>
      <c r="Q10" s="3">
        <f t="shared" si="2"/>
        <v>3.5666666666666664</v>
      </c>
      <c r="R10" s="3"/>
      <c r="S10" s="38">
        <f t="shared" si="3"/>
        <v>16.433333333333334</v>
      </c>
      <c r="T10" s="14">
        <v>8.5</v>
      </c>
      <c r="U10" s="3">
        <v>3</v>
      </c>
      <c r="V10" s="3">
        <v>2.7</v>
      </c>
      <c r="W10" s="3">
        <v>2.9</v>
      </c>
      <c r="X10" s="3">
        <f t="shared" si="4"/>
        <v>2.8666666666666667</v>
      </c>
      <c r="Y10" s="3"/>
      <c r="Z10" s="36">
        <f t="shared" si="5"/>
        <v>15.633333333333333</v>
      </c>
      <c r="AA10" s="6">
        <v>10</v>
      </c>
      <c r="AB10" s="3">
        <v>4.5</v>
      </c>
      <c r="AC10" s="3">
        <v>4</v>
      </c>
      <c r="AD10" s="3">
        <v>4.4</v>
      </c>
      <c r="AE10" s="3">
        <f t="shared" si="6"/>
        <v>4.3</v>
      </c>
      <c r="AF10" s="3"/>
      <c r="AG10" s="38">
        <f t="shared" si="7"/>
        <v>15.7</v>
      </c>
      <c r="AH10" s="27">
        <f t="shared" si="8"/>
        <v>65.5</v>
      </c>
    </row>
    <row r="11" spans="1:34" ht="14.25" customHeight="1">
      <c r="A11" s="49" t="s">
        <v>16</v>
      </c>
      <c r="B11" s="57" t="s">
        <v>191</v>
      </c>
      <c r="C11" s="60" t="s">
        <v>86</v>
      </c>
      <c r="D11" s="57">
        <v>2010</v>
      </c>
      <c r="E11" s="74" t="s">
        <v>148</v>
      </c>
      <c r="F11" s="14">
        <v>10</v>
      </c>
      <c r="G11" s="3">
        <v>4.2</v>
      </c>
      <c r="H11" s="3">
        <v>4.1</v>
      </c>
      <c r="I11" s="3">
        <v>4.2</v>
      </c>
      <c r="J11" s="3">
        <f t="shared" si="0"/>
        <v>4.166666666666667</v>
      </c>
      <c r="K11" s="3"/>
      <c r="L11" s="36">
        <f t="shared" si="1"/>
        <v>15.833333333333332</v>
      </c>
      <c r="M11" s="6">
        <v>10</v>
      </c>
      <c r="N11" s="3">
        <v>2.6</v>
      </c>
      <c r="O11" s="3">
        <v>2.5</v>
      </c>
      <c r="P11" s="3">
        <v>2.6</v>
      </c>
      <c r="Q11" s="3">
        <f t="shared" si="2"/>
        <v>2.5666666666666664</v>
      </c>
      <c r="R11" s="3"/>
      <c r="S11" s="38">
        <f t="shared" si="3"/>
        <v>17.433333333333334</v>
      </c>
      <c r="T11" s="14">
        <v>8.5</v>
      </c>
      <c r="U11" s="3">
        <v>2.5</v>
      </c>
      <c r="V11" s="3">
        <v>2.5</v>
      </c>
      <c r="W11" s="3">
        <v>2.6</v>
      </c>
      <c r="X11" s="3">
        <f t="shared" si="4"/>
        <v>2.533333333333333</v>
      </c>
      <c r="Y11" s="3"/>
      <c r="Z11" s="36">
        <f t="shared" si="5"/>
        <v>15.966666666666667</v>
      </c>
      <c r="AA11" s="6">
        <v>10</v>
      </c>
      <c r="AB11" s="3">
        <v>4.7</v>
      </c>
      <c r="AC11" s="3">
        <v>4.3</v>
      </c>
      <c r="AD11" s="3">
        <v>4.8</v>
      </c>
      <c r="AE11" s="3">
        <f t="shared" si="6"/>
        <v>4.6000000000000005</v>
      </c>
      <c r="AF11" s="3"/>
      <c r="AG11" s="38">
        <f t="shared" si="7"/>
        <v>15.399999999999999</v>
      </c>
      <c r="AH11" s="27">
        <f t="shared" si="8"/>
        <v>64.63333333333333</v>
      </c>
    </row>
    <row r="12" spans="1:34" ht="14.25" customHeight="1">
      <c r="A12" s="49" t="s">
        <v>17</v>
      </c>
      <c r="B12" s="71" t="s">
        <v>227</v>
      </c>
      <c r="C12" s="60" t="s">
        <v>228</v>
      </c>
      <c r="D12" s="66"/>
      <c r="E12" s="106" t="s">
        <v>229</v>
      </c>
      <c r="F12" s="14">
        <v>10</v>
      </c>
      <c r="G12" s="3">
        <v>1.1</v>
      </c>
      <c r="H12" s="3">
        <v>1</v>
      </c>
      <c r="I12" s="3">
        <v>1.2</v>
      </c>
      <c r="J12" s="3">
        <f t="shared" si="0"/>
        <v>1.0999999999999999</v>
      </c>
      <c r="K12" s="3"/>
      <c r="L12" s="36">
        <f t="shared" si="1"/>
        <v>18.9</v>
      </c>
      <c r="M12" s="6">
        <v>10</v>
      </c>
      <c r="N12" s="3">
        <v>3.1</v>
      </c>
      <c r="O12" s="3">
        <v>3</v>
      </c>
      <c r="P12" s="3">
        <v>3</v>
      </c>
      <c r="Q12" s="3">
        <f t="shared" si="2"/>
        <v>3.033333333333333</v>
      </c>
      <c r="R12" s="3"/>
      <c r="S12" s="38">
        <f t="shared" si="3"/>
        <v>16.96666666666667</v>
      </c>
      <c r="T12" s="14">
        <v>8.5</v>
      </c>
      <c r="U12" s="3">
        <v>3.8</v>
      </c>
      <c r="V12" s="3">
        <v>3.9</v>
      </c>
      <c r="W12" s="3">
        <v>3.9</v>
      </c>
      <c r="X12" s="3">
        <f t="shared" si="4"/>
        <v>3.8666666666666667</v>
      </c>
      <c r="Y12" s="3"/>
      <c r="Z12" s="36">
        <f t="shared" si="5"/>
        <v>14.633333333333333</v>
      </c>
      <c r="AA12" s="6">
        <v>7.8</v>
      </c>
      <c r="AB12" s="3">
        <v>4</v>
      </c>
      <c r="AC12" s="3">
        <v>4.3</v>
      </c>
      <c r="AD12" s="3">
        <v>4</v>
      </c>
      <c r="AE12" s="3">
        <f t="shared" si="6"/>
        <v>4.1000000000000005</v>
      </c>
      <c r="AF12" s="3"/>
      <c r="AG12" s="38">
        <f t="shared" si="7"/>
        <v>13.7</v>
      </c>
      <c r="AH12" s="27">
        <f t="shared" si="8"/>
        <v>64.2</v>
      </c>
    </row>
    <row r="13" spans="1:34" ht="14.25" customHeight="1">
      <c r="A13" s="49" t="s">
        <v>18</v>
      </c>
      <c r="B13" s="57" t="s">
        <v>197</v>
      </c>
      <c r="C13" s="60" t="s">
        <v>67</v>
      </c>
      <c r="D13" s="57">
        <v>2008</v>
      </c>
      <c r="E13" s="74" t="s">
        <v>153</v>
      </c>
      <c r="F13" s="14">
        <v>10</v>
      </c>
      <c r="G13" s="3">
        <v>3</v>
      </c>
      <c r="H13" s="3">
        <v>2.9</v>
      </c>
      <c r="I13" s="3">
        <v>3.2</v>
      </c>
      <c r="J13" s="3">
        <f t="shared" si="0"/>
        <v>3.0333333333333337</v>
      </c>
      <c r="K13" s="3"/>
      <c r="L13" s="36">
        <f t="shared" si="1"/>
        <v>16.966666666666665</v>
      </c>
      <c r="M13" s="6">
        <v>10</v>
      </c>
      <c r="N13" s="3">
        <v>3.5</v>
      </c>
      <c r="O13" s="3">
        <v>3.5</v>
      </c>
      <c r="P13" s="3">
        <v>3.5</v>
      </c>
      <c r="Q13" s="3">
        <f t="shared" si="2"/>
        <v>3.5</v>
      </c>
      <c r="R13" s="3"/>
      <c r="S13" s="38">
        <f t="shared" si="3"/>
        <v>16.5</v>
      </c>
      <c r="T13" s="14">
        <v>8.5</v>
      </c>
      <c r="U13" s="3">
        <v>3.4</v>
      </c>
      <c r="V13" s="3">
        <v>2.7</v>
      </c>
      <c r="W13" s="3">
        <v>3.4</v>
      </c>
      <c r="X13" s="3">
        <f t="shared" si="4"/>
        <v>3.1666666666666665</v>
      </c>
      <c r="Y13" s="3"/>
      <c r="Z13" s="36">
        <f t="shared" si="5"/>
        <v>15.333333333333334</v>
      </c>
      <c r="AA13" s="6">
        <v>9</v>
      </c>
      <c r="AB13" s="3">
        <v>4.9</v>
      </c>
      <c r="AC13" s="3">
        <v>5</v>
      </c>
      <c r="AD13" s="3">
        <v>5</v>
      </c>
      <c r="AE13" s="3">
        <f t="shared" si="6"/>
        <v>4.966666666666667</v>
      </c>
      <c r="AF13" s="3"/>
      <c r="AG13" s="38">
        <f t="shared" si="7"/>
        <v>14.033333333333333</v>
      </c>
      <c r="AH13" s="27">
        <f t="shared" si="8"/>
        <v>62.833333333333336</v>
      </c>
    </row>
    <row r="14" spans="1:34" ht="14.25" customHeight="1">
      <c r="A14" s="49" t="s">
        <v>19</v>
      </c>
      <c r="B14" s="57" t="s">
        <v>182</v>
      </c>
      <c r="C14" s="60" t="s">
        <v>158</v>
      </c>
      <c r="D14" s="57">
        <v>2010</v>
      </c>
      <c r="E14" s="74" t="s">
        <v>101</v>
      </c>
      <c r="F14" s="14">
        <v>10</v>
      </c>
      <c r="G14" s="3">
        <v>3.8</v>
      </c>
      <c r="H14" s="3">
        <v>3.6</v>
      </c>
      <c r="I14" s="3">
        <v>3.6</v>
      </c>
      <c r="J14" s="3">
        <f t="shared" si="0"/>
        <v>3.6666666666666665</v>
      </c>
      <c r="K14" s="3"/>
      <c r="L14" s="36">
        <f t="shared" si="1"/>
        <v>16.333333333333332</v>
      </c>
      <c r="M14" s="6">
        <v>10</v>
      </c>
      <c r="N14" s="3">
        <v>3.8</v>
      </c>
      <c r="O14" s="3">
        <v>3.8</v>
      </c>
      <c r="P14" s="3">
        <v>3.7</v>
      </c>
      <c r="Q14" s="3">
        <f t="shared" si="2"/>
        <v>3.766666666666667</v>
      </c>
      <c r="R14" s="3"/>
      <c r="S14" s="38">
        <f t="shared" si="3"/>
        <v>16.233333333333334</v>
      </c>
      <c r="T14" s="14">
        <v>10</v>
      </c>
      <c r="U14" s="3">
        <v>5.2</v>
      </c>
      <c r="V14" s="3">
        <v>5.2</v>
      </c>
      <c r="W14" s="3">
        <v>4.9</v>
      </c>
      <c r="X14" s="3">
        <f t="shared" si="4"/>
        <v>5.1000000000000005</v>
      </c>
      <c r="Y14" s="3"/>
      <c r="Z14" s="36">
        <f t="shared" si="5"/>
        <v>14.899999999999999</v>
      </c>
      <c r="AA14" s="6">
        <v>10</v>
      </c>
      <c r="AB14" s="3">
        <v>5.6</v>
      </c>
      <c r="AC14" s="3">
        <v>5.3</v>
      </c>
      <c r="AD14" s="3">
        <v>5.7</v>
      </c>
      <c r="AE14" s="3">
        <f t="shared" si="6"/>
        <v>5.533333333333332</v>
      </c>
      <c r="AF14" s="3"/>
      <c r="AG14" s="38">
        <f t="shared" si="7"/>
        <v>14.466666666666669</v>
      </c>
      <c r="AH14" s="27">
        <f t="shared" si="8"/>
        <v>61.93333333333333</v>
      </c>
    </row>
    <row r="15" spans="1:34" ht="12.75">
      <c r="A15" s="49" t="s">
        <v>20</v>
      </c>
      <c r="B15" s="57" t="s">
        <v>193</v>
      </c>
      <c r="C15" s="60" t="s">
        <v>115</v>
      </c>
      <c r="D15" s="57">
        <v>2009</v>
      </c>
      <c r="E15" s="74" t="s">
        <v>101</v>
      </c>
      <c r="F15" s="14">
        <v>10</v>
      </c>
      <c r="G15" s="3">
        <v>1.5</v>
      </c>
      <c r="H15" s="3">
        <v>1.8</v>
      </c>
      <c r="I15" s="3">
        <v>1.6</v>
      </c>
      <c r="J15" s="3">
        <f t="shared" si="0"/>
        <v>1.6333333333333335</v>
      </c>
      <c r="K15" s="3"/>
      <c r="L15" s="36">
        <f t="shared" si="1"/>
        <v>18.366666666666667</v>
      </c>
      <c r="M15" s="6">
        <v>10</v>
      </c>
      <c r="N15" s="3">
        <v>2</v>
      </c>
      <c r="O15" s="3">
        <v>1.8</v>
      </c>
      <c r="P15" s="3">
        <v>2</v>
      </c>
      <c r="Q15" s="3">
        <f t="shared" si="2"/>
        <v>1.9333333333333333</v>
      </c>
      <c r="R15" s="3"/>
      <c r="S15" s="38">
        <f t="shared" si="3"/>
        <v>18.066666666666666</v>
      </c>
      <c r="T15" s="14">
        <v>7.5</v>
      </c>
      <c r="U15" s="3">
        <v>5.2</v>
      </c>
      <c r="V15" s="3">
        <v>5.2</v>
      </c>
      <c r="W15" s="3">
        <v>5.5</v>
      </c>
      <c r="X15" s="3">
        <f t="shared" si="4"/>
        <v>5.3</v>
      </c>
      <c r="Y15" s="3"/>
      <c r="Z15" s="36">
        <f t="shared" si="5"/>
        <v>12.2</v>
      </c>
      <c r="AA15" s="6">
        <v>5.6</v>
      </c>
      <c r="AB15" s="3">
        <v>4</v>
      </c>
      <c r="AC15" s="3">
        <v>4.2</v>
      </c>
      <c r="AD15" s="3">
        <v>4</v>
      </c>
      <c r="AE15" s="3">
        <f t="shared" si="6"/>
        <v>4.066666666666666</v>
      </c>
      <c r="AF15" s="3"/>
      <c r="AG15" s="38">
        <f t="shared" si="7"/>
        <v>11.533333333333333</v>
      </c>
      <c r="AH15" s="27">
        <f t="shared" si="8"/>
        <v>60.16666666666667</v>
      </c>
    </row>
    <row r="16" spans="1:34" ht="12.75">
      <c r="A16" s="49" t="s">
        <v>21</v>
      </c>
      <c r="B16" s="57" t="s">
        <v>199</v>
      </c>
      <c r="C16" s="60" t="s">
        <v>67</v>
      </c>
      <c r="D16" s="57">
        <v>2008</v>
      </c>
      <c r="E16" s="74" t="s">
        <v>153</v>
      </c>
      <c r="F16" s="14">
        <v>10</v>
      </c>
      <c r="G16" s="3">
        <v>3.4</v>
      </c>
      <c r="H16" s="3">
        <v>3.1</v>
      </c>
      <c r="I16" s="3">
        <v>3.2</v>
      </c>
      <c r="J16" s="3">
        <f t="shared" si="0"/>
        <v>3.233333333333333</v>
      </c>
      <c r="K16" s="3"/>
      <c r="L16" s="36">
        <f t="shared" si="1"/>
        <v>16.766666666666666</v>
      </c>
      <c r="M16" s="6">
        <v>10</v>
      </c>
      <c r="N16" s="3">
        <v>4.5</v>
      </c>
      <c r="O16" s="3">
        <v>4.2</v>
      </c>
      <c r="P16" s="3">
        <v>4.1</v>
      </c>
      <c r="Q16" s="3">
        <f t="shared" si="2"/>
        <v>4.266666666666667</v>
      </c>
      <c r="R16" s="3"/>
      <c r="S16" s="38">
        <f t="shared" si="3"/>
        <v>15.733333333333334</v>
      </c>
      <c r="T16" s="14">
        <v>8.5</v>
      </c>
      <c r="U16" s="3">
        <v>5.3</v>
      </c>
      <c r="V16" s="3">
        <v>5.3</v>
      </c>
      <c r="W16" s="3">
        <v>5.6</v>
      </c>
      <c r="X16" s="3">
        <f t="shared" si="4"/>
        <v>5.3999999999999995</v>
      </c>
      <c r="Y16" s="3"/>
      <c r="Z16" s="36">
        <f t="shared" si="5"/>
        <v>13.100000000000001</v>
      </c>
      <c r="AA16" s="6">
        <v>9</v>
      </c>
      <c r="AB16" s="3">
        <v>6.2</v>
      </c>
      <c r="AC16" s="3">
        <v>6.5</v>
      </c>
      <c r="AD16" s="3">
        <v>6.4</v>
      </c>
      <c r="AE16" s="3">
        <f t="shared" si="6"/>
        <v>6.366666666666667</v>
      </c>
      <c r="AF16" s="3"/>
      <c r="AG16" s="38">
        <f t="shared" si="7"/>
        <v>12.633333333333333</v>
      </c>
      <c r="AH16" s="27">
        <f t="shared" si="8"/>
        <v>58.233333333333334</v>
      </c>
    </row>
    <row r="17" spans="1:34" ht="12.75">
      <c r="A17" s="49" t="s">
        <v>22</v>
      </c>
      <c r="B17" s="57"/>
      <c r="C17" s="60"/>
      <c r="D17" s="57"/>
      <c r="E17" s="74"/>
      <c r="F17" s="14"/>
      <c r="G17" s="3"/>
      <c r="H17" s="3"/>
      <c r="I17" s="3"/>
      <c r="J17" s="3">
        <f t="shared" si="0"/>
        <v>0</v>
      </c>
      <c r="K17" s="3"/>
      <c r="L17" s="36">
        <f t="shared" si="1"/>
        <v>10</v>
      </c>
      <c r="M17" s="6"/>
      <c r="N17" s="3"/>
      <c r="O17" s="3"/>
      <c r="P17" s="3"/>
      <c r="Q17" s="3">
        <f t="shared" si="2"/>
        <v>0</v>
      </c>
      <c r="R17" s="3"/>
      <c r="S17" s="38">
        <f t="shared" si="3"/>
        <v>10</v>
      </c>
      <c r="T17" s="14"/>
      <c r="U17" s="3"/>
      <c r="V17" s="3"/>
      <c r="W17" s="3"/>
      <c r="X17" s="3">
        <f t="shared" si="4"/>
        <v>0</v>
      </c>
      <c r="Y17" s="3"/>
      <c r="Z17" s="36">
        <f t="shared" si="5"/>
        <v>10</v>
      </c>
      <c r="AA17" s="6"/>
      <c r="AB17" s="3"/>
      <c r="AC17" s="3"/>
      <c r="AD17" s="3"/>
      <c r="AE17" s="3">
        <f t="shared" si="6"/>
        <v>0</v>
      </c>
      <c r="AF17" s="3"/>
      <c r="AG17" s="38">
        <f t="shared" si="7"/>
        <v>10</v>
      </c>
      <c r="AH17" s="27">
        <f t="shared" si="8"/>
        <v>0</v>
      </c>
    </row>
    <row r="18" spans="1:34" ht="12.75">
      <c r="A18" s="49" t="s">
        <v>23</v>
      </c>
      <c r="B18" s="71"/>
      <c r="C18" s="60"/>
      <c r="D18" s="66"/>
      <c r="E18" s="75"/>
      <c r="F18" s="14"/>
      <c r="G18" s="3"/>
      <c r="H18" s="3"/>
      <c r="I18" s="3"/>
      <c r="J18" s="3">
        <f t="shared" si="0"/>
        <v>0</v>
      </c>
      <c r="K18" s="3"/>
      <c r="L18" s="36">
        <f t="shared" si="1"/>
        <v>10</v>
      </c>
      <c r="M18" s="6"/>
      <c r="N18" s="3"/>
      <c r="O18" s="3"/>
      <c r="P18" s="3"/>
      <c r="Q18" s="3">
        <f t="shared" si="2"/>
        <v>0</v>
      </c>
      <c r="R18" s="3"/>
      <c r="S18" s="38">
        <f t="shared" si="3"/>
        <v>10</v>
      </c>
      <c r="T18" s="14"/>
      <c r="U18" s="3"/>
      <c r="V18" s="3"/>
      <c r="W18" s="3"/>
      <c r="X18" s="3">
        <f t="shared" si="4"/>
        <v>0</v>
      </c>
      <c r="Y18" s="3"/>
      <c r="Z18" s="36">
        <f t="shared" si="5"/>
        <v>10</v>
      </c>
      <c r="AA18" s="6"/>
      <c r="AB18" s="3"/>
      <c r="AC18" s="3"/>
      <c r="AD18" s="3"/>
      <c r="AE18" s="3">
        <f t="shared" si="6"/>
        <v>0</v>
      </c>
      <c r="AF18" s="3"/>
      <c r="AG18" s="38">
        <f t="shared" si="7"/>
        <v>10</v>
      </c>
      <c r="AH18" s="27">
        <f t="shared" si="8"/>
        <v>0</v>
      </c>
    </row>
    <row r="19" spans="1:34" ht="13.5" thickBot="1">
      <c r="A19" s="12" t="s">
        <v>24</v>
      </c>
      <c r="B19" s="76"/>
      <c r="C19" s="63"/>
      <c r="D19" s="67"/>
      <c r="E19" s="68"/>
      <c r="F19" s="9"/>
      <c r="G19" s="5"/>
      <c r="H19" s="5"/>
      <c r="I19" s="5"/>
      <c r="J19" s="5">
        <f t="shared" si="0"/>
        <v>0</v>
      </c>
      <c r="K19" s="5"/>
      <c r="L19" s="37">
        <f t="shared" si="1"/>
        <v>10</v>
      </c>
      <c r="M19" s="9"/>
      <c r="N19" s="5"/>
      <c r="O19" s="5"/>
      <c r="P19" s="5"/>
      <c r="Q19" s="5">
        <f t="shared" si="2"/>
        <v>0</v>
      </c>
      <c r="R19" s="5"/>
      <c r="S19" s="39">
        <f t="shared" si="3"/>
        <v>10</v>
      </c>
      <c r="T19" s="18"/>
      <c r="U19" s="5"/>
      <c r="V19" s="5"/>
      <c r="W19" s="5"/>
      <c r="X19" s="5">
        <f t="shared" si="4"/>
        <v>0</v>
      </c>
      <c r="Y19" s="5"/>
      <c r="Z19" s="37">
        <f t="shared" si="5"/>
        <v>10</v>
      </c>
      <c r="AA19" s="9"/>
      <c r="AB19" s="5"/>
      <c r="AC19" s="5"/>
      <c r="AD19" s="5"/>
      <c r="AE19" s="5">
        <f t="shared" si="6"/>
        <v>0</v>
      </c>
      <c r="AF19" s="5"/>
      <c r="AG19" s="39">
        <f t="shared" si="7"/>
        <v>10</v>
      </c>
      <c r="AH19" s="34">
        <f t="shared" si="8"/>
        <v>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9"/>
  <sheetViews>
    <sheetView tabSelected="1" zoomScale="70" zoomScaleNormal="70" zoomScalePageLayoutView="0" workbookViewId="0" topLeftCell="A1">
      <selection activeCell="AM19" sqref="AM19"/>
    </sheetView>
  </sheetViews>
  <sheetFormatPr defaultColWidth="9.00390625" defaultRowHeight="12.75"/>
  <cols>
    <col min="1" max="1" width="5.875" style="0" bestFit="1" customWidth="1"/>
    <col min="2" max="2" width="14.25390625" style="0" customWidth="1"/>
    <col min="3" max="3" width="11.00390625" style="0" bestFit="1" customWidth="1"/>
    <col min="4" max="4" width="7.375" style="0" customWidth="1"/>
    <col min="5" max="5" width="10.75390625" style="29" customWidth="1"/>
    <col min="6" max="10" width="5.75390625" style="0" customWidth="1"/>
    <col min="11" max="11" width="6.375" style="0" customWidth="1"/>
    <col min="12" max="12" width="10.375" style="0" customWidth="1"/>
    <col min="13" max="17" width="5.75390625" style="0" customWidth="1"/>
    <col min="18" max="18" width="6.125" style="0" customWidth="1"/>
    <col min="19" max="19" width="11.00390625" style="0" bestFit="1" customWidth="1"/>
    <col min="20" max="24" width="5.75390625" style="0" customWidth="1"/>
    <col min="25" max="25" width="4.875" style="0" customWidth="1"/>
    <col min="26" max="26" width="11.00390625" style="0" bestFit="1" customWidth="1"/>
    <col min="27" max="31" width="5.75390625" style="0" customWidth="1"/>
    <col min="32" max="32" width="3.625" style="0" customWidth="1"/>
    <col min="33" max="33" width="11.00390625" style="0" bestFit="1" customWidth="1"/>
    <col min="34" max="34" width="10.753906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49" t="s">
        <v>0</v>
      </c>
      <c r="B3" s="151" t="s">
        <v>25</v>
      </c>
      <c r="C3" s="153" t="s">
        <v>1</v>
      </c>
      <c r="D3" s="155" t="s">
        <v>2</v>
      </c>
      <c r="E3" s="157" t="s">
        <v>3</v>
      </c>
      <c r="F3" s="138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66"/>
      <c r="B4" s="167"/>
      <c r="C4" s="168"/>
      <c r="D4" s="169"/>
      <c r="E4" s="170"/>
      <c r="F4" s="24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10" t="s">
        <v>10</v>
      </c>
      <c r="B5" s="13" t="s">
        <v>69</v>
      </c>
      <c r="C5" s="1" t="s">
        <v>70</v>
      </c>
      <c r="D5" s="2">
        <v>2008</v>
      </c>
      <c r="E5" s="43" t="s">
        <v>68</v>
      </c>
      <c r="F5" s="8">
        <v>2.8</v>
      </c>
      <c r="G5" s="4">
        <v>1.3</v>
      </c>
      <c r="H5" s="4">
        <v>1.3</v>
      </c>
      <c r="I5" s="4">
        <v>1.4</v>
      </c>
      <c r="J5" s="4">
        <f aca="true" t="shared" si="0" ref="J5:J19">IF(I5&gt;0,(G5+H5+I5)/3,(G5+H5+I5)/2)</f>
        <v>1.3333333333333333</v>
      </c>
      <c r="K5" s="4"/>
      <c r="L5" s="35">
        <f aca="true" t="shared" si="1" ref="L5:L19">SUM(10+F5-J5-K5)</f>
        <v>11.466666666666667</v>
      </c>
      <c r="M5" s="8">
        <v>2.8</v>
      </c>
      <c r="N5" s="4">
        <v>3.2</v>
      </c>
      <c r="O5" s="4">
        <v>3.1</v>
      </c>
      <c r="P5" s="4">
        <v>3.6</v>
      </c>
      <c r="Q5" s="4">
        <f aca="true" t="shared" si="2" ref="Q5:Q19">IF(P5&gt;0,(N5+O5+P5)/3,(N5+O5+P5)/2)</f>
        <v>3.3000000000000003</v>
      </c>
      <c r="R5" s="4"/>
      <c r="S5" s="7">
        <f aca="true" t="shared" si="3" ref="S5:S19">SUM(10+M5-Q5-R5)</f>
        <v>9.5</v>
      </c>
      <c r="T5" s="15">
        <v>3.6</v>
      </c>
      <c r="U5" s="4">
        <v>2.2</v>
      </c>
      <c r="V5" s="4">
        <v>2.3</v>
      </c>
      <c r="W5" s="4">
        <v>2</v>
      </c>
      <c r="X5" s="4">
        <f aca="true" t="shared" si="4" ref="X5:X19">IF(W5&gt;0,(U5+V5+W5)/3,(U5+V5+W5)/2)</f>
        <v>2.1666666666666665</v>
      </c>
      <c r="Y5" s="4"/>
      <c r="Z5" s="35">
        <f aca="true" t="shared" si="5" ref="Z5:Z19">SUM(10+T5-X5-Y5)</f>
        <v>11.433333333333334</v>
      </c>
      <c r="AA5" s="8">
        <v>3.3</v>
      </c>
      <c r="AB5" s="4">
        <v>2</v>
      </c>
      <c r="AC5" s="4">
        <v>2.3</v>
      </c>
      <c r="AD5" s="4">
        <v>2.3</v>
      </c>
      <c r="AE5" s="4">
        <f aca="true" t="shared" si="6" ref="AE5:AE19">IF(AD5&gt;0,(AB5+AC5+AD5)/3,(AB5+AC5+AD5)/2)</f>
        <v>2.1999999999999997</v>
      </c>
      <c r="AF5" s="4"/>
      <c r="AG5" s="7">
        <f aca="true" t="shared" si="7" ref="AG5:AG19">SUM(10+AA5-AE5-AF5)</f>
        <v>11.100000000000001</v>
      </c>
      <c r="AH5" s="33">
        <f aca="true" t="shared" si="8" ref="AH5:AH19">IF(F5&gt;0,L5+S5+Z5+AG5,0)</f>
        <v>43.50000000000001</v>
      </c>
    </row>
    <row r="6" spans="1:34" ht="14.25" customHeight="1">
      <c r="A6" s="11" t="s">
        <v>11</v>
      </c>
      <c r="B6" s="13" t="s">
        <v>77</v>
      </c>
      <c r="C6" s="1" t="s">
        <v>78</v>
      </c>
      <c r="D6" s="2">
        <v>2008</v>
      </c>
      <c r="E6" s="43" t="s">
        <v>68</v>
      </c>
      <c r="F6" s="6">
        <v>2.8</v>
      </c>
      <c r="G6" s="3">
        <v>1.4</v>
      </c>
      <c r="H6" s="3">
        <v>1.2</v>
      </c>
      <c r="I6" s="3">
        <v>1.3</v>
      </c>
      <c r="J6" s="3">
        <f t="shared" si="0"/>
        <v>1.2999999999999998</v>
      </c>
      <c r="K6" s="3"/>
      <c r="L6" s="36">
        <f t="shared" si="1"/>
        <v>11.5</v>
      </c>
      <c r="M6" s="6">
        <v>2.2</v>
      </c>
      <c r="N6" s="3">
        <v>2.7</v>
      </c>
      <c r="O6" s="3">
        <v>2.4</v>
      </c>
      <c r="P6" s="3">
        <v>2.8</v>
      </c>
      <c r="Q6" s="3">
        <f t="shared" si="2"/>
        <v>2.6333333333333333</v>
      </c>
      <c r="R6" s="3"/>
      <c r="S6" s="38">
        <f t="shared" si="3"/>
        <v>9.566666666666666</v>
      </c>
      <c r="T6" s="14">
        <v>4</v>
      </c>
      <c r="U6" s="3">
        <v>2.6</v>
      </c>
      <c r="V6" s="3">
        <v>2.3</v>
      </c>
      <c r="W6" s="3">
        <v>2.5</v>
      </c>
      <c r="X6" s="3">
        <f t="shared" si="4"/>
        <v>2.466666666666667</v>
      </c>
      <c r="Y6" s="3"/>
      <c r="Z6" s="36">
        <f t="shared" si="5"/>
        <v>11.533333333333333</v>
      </c>
      <c r="AA6" s="6">
        <v>3.2</v>
      </c>
      <c r="AB6" s="3">
        <v>2.5</v>
      </c>
      <c r="AC6" s="3">
        <v>2.3</v>
      </c>
      <c r="AD6" s="3">
        <v>2.5</v>
      </c>
      <c r="AE6" s="3">
        <f t="shared" si="6"/>
        <v>2.433333333333333</v>
      </c>
      <c r="AF6" s="3"/>
      <c r="AG6" s="38">
        <f t="shared" si="7"/>
        <v>10.766666666666666</v>
      </c>
      <c r="AH6" s="27">
        <f t="shared" si="8"/>
        <v>43.36666666666667</v>
      </c>
    </row>
    <row r="7" spans="1:34" ht="14.25" customHeight="1">
      <c r="A7" s="11" t="s">
        <v>12</v>
      </c>
      <c r="B7" s="20" t="s">
        <v>82</v>
      </c>
      <c r="C7" s="20" t="s">
        <v>61</v>
      </c>
      <c r="D7" s="28">
        <v>2009</v>
      </c>
      <c r="E7" s="30" t="s">
        <v>87</v>
      </c>
      <c r="F7" s="6">
        <v>2.8</v>
      </c>
      <c r="G7" s="3">
        <v>1.5</v>
      </c>
      <c r="H7" s="3">
        <v>1.4</v>
      </c>
      <c r="I7" s="3">
        <v>1.3</v>
      </c>
      <c r="J7" s="3">
        <f t="shared" si="0"/>
        <v>1.4000000000000001</v>
      </c>
      <c r="K7" s="3">
        <v>0.1</v>
      </c>
      <c r="L7" s="36">
        <f t="shared" si="1"/>
        <v>11.3</v>
      </c>
      <c r="M7" s="6">
        <v>2.1</v>
      </c>
      <c r="N7" s="3">
        <v>2</v>
      </c>
      <c r="O7" s="3">
        <v>1.7</v>
      </c>
      <c r="P7" s="3">
        <v>1.4</v>
      </c>
      <c r="Q7" s="3">
        <f t="shared" si="2"/>
        <v>1.7</v>
      </c>
      <c r="R7" s="3"/>
      <c r="S7" s="38">
        <f t="shared" si="3"/>
        <v>10.4</v>
      </c>
      <c r="T7" s="14">
        <v>3.3</v>
      </c>
      <c r="U7" s="3">
        <v>3.2</v>
      </c>
      <c r="V7" s="3">
        <v>3</v>
      </c>
      <c r="W7" s="3">
        <v>2.9</v>
      </c>
      <c r="X7" s="3">
        <f t="shared" si="4"/>
        <v>3.033333333333333</v>
      </c>
      <c r="Y7" s="3"/>
      <c r="Z7" s="36">
        <f t="shared" si="5"/>
        <v>10.266666666666667</v>
      </c>
      <c r="AA7" s="6">
        <v>3.3</v>
      </c>
      <c r="AB7" s="3">
        <v>2.2</v>
      </c>
      <c r="AC7" s="3">
        <v>2.1</v>
      </c>
      <c r="AD7" s="3">
        <v>2</v>
      </c>
      <c r="AE7" s="3">
        <f t="shared" si="6"/>
        <v>2.1</v>
      </c>
      <c r="AF7" s="3"/>
      <c r="AG7" s="38">
        <f t="shared" si="7"/>
        <v>11.200000000000001</v>
      </c>
      <c r="AH7" s="27">
        <f t="shared" si="8"/>
        <v>43.16666666666667</v>
      </c>
    </row>
    <row r="8" spans="1:34" ht="14.25" customHeight="1">
      <c r="A8" s="11" t="s">
        <v>13</v>
      </c>
      <c r="B8" s="13" t="s">
        <v>71</v>
      </c>
      <c r="C8" s="1" t="s">
        <v>72</v>
      </c>
      <c r="D8" s="2">
        <v>2009</v>
      </c>
      <c r="E8" s="43" t="s">
        <v>68</v>
      </c>
      <c r="F8" s="6">
        <v>2.8</v>
      </c>
      <c r="G8" s="3">
        <v>1.3</v>
      </c>
      <c r="H8" s="3">
        <v>1.4</v>
      </c>
      <c r="I8" s="3">
        <v>1.3</v>
      </c>
      <c r="J8" s="3">
        <f t="shared" si="0"/>
        <v>1.3333333333333333</v>
      </c>
      <c r="K8" s="3"/>
      <c r="L8" s="36">
        <f t="shared" si="1"/>
        <v>11.466666666666667</v>
      </c>
      <c r="M8" s="6">
        <v>2.7</v>
      </c>
      <c r="N8" s="3">
        <v>2.6</v>
      </c>
      <c r="O8" s="3">
        <v>2.5</v>
      </c>
      <c r="P8" s="3">
        <v>2.4</v>
      </c>
      <c r="Q8" s="3">
        <f t="shared" si="2"/>
        <v>2.5</v>
      </c>
      <c r="R8" s="3"/>
      <c r="S8" s="38">
        <f t="shared" si="3"/>
        <v>10.2</v>
      </c>
      <c r="T8" s="14">
        <v>3</v>
      </c>
      <c r="U8" s="3">
        <v>3.2</v>
      </c>
      <c r="V8" s="3">
        <v>3</v>
      </c>
      <c r="W8" s="3">
        <v>3.2</v>
      </c>
      <c r="X8" s="3">
        <f t="shared" si="4"/>
        <v>3.1333333333333333</v>
      </c>
      <c r="Y8" s="3"/>
      <c r="Z8" s="36">
        <f t="shared" si="5"/>
        <v>9.866666666666667</v>
      </c>
      <c r="AA8" s="6">
        <v>3</v>
      </c>
      <c r="AB8" s="3">
        <v>2.3</v>
      </c>
      <c r="AC8" s="3">
        <v>2</v>
      </c>
      <c r="AD8" s="3">
        <v>2.3</v>
      </c>
      <c r="AE8" s="3">
        <f t="shared" si="6"/>
        <v>2.1999999999999997</v>
      </c>
      <c r="AF8" s="3"/>
      <c r="AG8" s="38">
        <f t="shared" si="7"/>
        <v>10.8</v>
      </c>
      <c r="AH8" s="27">
        <f t="shared" si="8"/>
        <v>42.33333333333333</v>
      </c>
    </row>
    <row r="9" spans="1:34" ht="14.25" customHeight="1">
      <c r="A9" s="11" t="s">
        <v>14</v>
      </c>
      <c r="B9" s="13" t="s">
        <v>66</v>
      </c>
      <c r="C9" s="1" t="s">
        <v>67</v>
      </c>
      <c r="D9" s="2">
        <v>2009</v>
      </c>
      <c r="E9" s="43" t="s">
        <v>68</v>
      </c>
      <c r="F9" s="6">
        <v>2.8</v>
      </c>
      <c r="G9" s="3">
        <v>1.5</v>
      </c>
      <c r="H9" s="3">
        <v>1.4</v>
      </c>
      <c r="I9" s="3">
        <v>1.4</v>
      </c>
      <c r="J9" s="3">
        <f t="shared" si="0"/>
        <v>1.4333333333333333</v>
      </c>
      <c r="K9" s="3"/>
      <c r="L9" s="36">
        <f t="shared" si="1"/>
        <v>11.366666666666667</v>
      </c>
      <c r="M9" s="6">
        <v>2.7</v>
      </c>
      <c r="N9" s="3">
        <v>3</v>
      </c>
      <c r="O9" s="3">
        <v>3.3</v>
      </c>
      <c r="P9" s="3">
        <v>3.3</v>
      </c>
      <c r="Q9" s="3">
        <f t="shared" si="2"/>
        <v>3.1999999999999997</v>
      </c>
      <c r="R9" s="3"/>
      <c r="S9" s="38">
        <f t="shared" si="3"/>
        <v>9.5</v>
      </c>
      <c r="T9" s="14">
        <v>3.5</v>
      </c>
      <c r="U9" s="3">
        <v>3.5</v>
      </c>
      <c r="V9" s="3">
        <v>3.1</v>
      </c>
      <c r="W9" s="3">
        <v>3.2</v>
      </c>
      <c r="X9" s="3">
        <f t="shared" si="4"/>
        <v>3.266666666666667</v>
      </c>
      <c r="Y9" s="3"/>
      <c r="Z9" s="36">
        <f t="shared" si="5"/>
        <v>10.233333333333333</v>
      </c>
      <c r="AA9" s="6">
        <v>3.1</v>
      </c>
      <c r="AB9" s="3">
        <v>1.8</v>
      </c>
      <c r="AC9" s="3">
        <v>1.9</v>
      </c>
      <c r="AD9" s="3">
        <v>2</v>
      </c>
      <c r="AE9" s="3">
        <f t="shared" si="6"/>
        <v>1.9000000000000001</v>
      </c>
      <c r="AF9" s="3"/>
      <c r="AG9" s="38">
        <f t="shared" si="7"/>
        <v>11.2</v>
      </c>
      <c r="AH9" s="27">
        <f t="shared" si="8"/>
        <v>42.3</v>
      </c>
    </row>
    <row r="10" spans="1:34" ht="14.25" customHeight="1">
      <c r="A10" s="11" t="s">
        <v>15</v>
      </c>
      <c r="B10" s="20" t="s">
        <v>80</v>
      </c>
      <c r="C10" s="20" t="s">
        <v>81</v>
      </c>
      <c r="D10" s="28">
        <v>2007</v>
      </c>
      <c r="E10" s="44" t="s">
        <v>56</v>
      </c>
      <c r="F10" s="6">
        <v>2</v>
      </c>
      <c r="G10" s="3">
        <v>1.3</v>
      </c>
      <c r="H10" s="3">
        <v>1.2</v>
      </c>
      <c r="I10" s="3">
        <v>1.2</v>
      </c>
      <c r="J10" s="3">
        <f t="shared" si="0"/>
        <v>1.2333333333333334</v>
      </c>
      <c r="K10" s="3">
        <v>0.1</v>
      </c>
      <c r="L10" s="36">
        <f t="shared" si="1"/>
        <v>10.666666666666666</v>
      </c>
      <c r="M10" s="6">
        <v>2.6</v>
      </c>
      <c r="N10" s="3">
        <v>2.8</v>
      </c>
      <c r="O10" s="3">
        <v>2.9</v>
      </c>
      <c r="P10" s="3">
        <v>3</v>
      </c>
      <c r="Q10" s="3">
        <f t="shared" si="2"/>
        <v>2.9</v>
      </c>
      <c r="R10" s="3"/>
      <c r="S10" s="38">
        <f t="shared" si="3"/>
        <v>9.7</v>
      </c>
      <c r="T10" s="14">
        <v>3.2</v>
      </c>
      <c r="U10" s="3">
        <v>2.1</v>
      </c>
      <c r="V10" s="3">
        <v>2.2</v>
      </c>
      <c r="W10" s="3">
        <v>2.4</v>
      </c>
      <c r="X10" s="3">
        <f t="shared" si="4"/>
        <v>2.233333333333334</v>
      </c>
      <c r="Y10" s="3"/>
      <c r="Z10" s="36">
        <f t="shared" si="5"/>
        <v>10.966666666666665</v>
      </c>
      <c r="AA10" s="6">
        <v>3.2</v>
      </c>
      <c r="AB10" s="3">
        <v>2.9</v>
      </c>
      <c r="AC10" s="3">
        <v>2.8</v>
      </c>
      <c r="AD10" s="3">
        <v>2.6</v>
      </c>
      <c r="AE10" s="3">
        <f t="shared" si="6"/>
        <v>2.766666666666666</v>
      </c>
      <c r="AF10" s="3"/>
      <c r="AG10" s="38">
        <f t="shared" si="7"/>
        <v>10.433333333333334</v>
      </c>
      <c r="AH10" s="27">
        <f t="shared" si="8"/>
        <v>41.766666666666666</v>
      </c>
    </row>
    <row r="11" spans="1:34" ht="14.25" customHeight="1">
      <c r="A11" s="11" t="s">
        <v>16</v>
      </c>
      <c r="B11" s="20" t="s">
        <v>83</v>
      </c>
      <c r="C11" s="20" t="s">
        <v>84</v>
      </c>
      <c r="D11" s="28">
        <v>2008</v>
      </c>
      <c r="E11" s="30" t="s">
        <v>87</v>
      </c>
      <c r="F11" s="6">
        <v>2.8</v>
      </c>
      <c r="G11" s="3">
        <v>1.6</v>
      </c>
      <c r="H11" s="3">
        <v>1.8</v>
      </c>
      <c r="I11" s="3">
        <v>1.7</v>
      </c>
      <c r="J11" s="3">
        <f t="shared" si="0"/>
        <v>1.7000000000000002</v>
      </c>
      <c r="K11" s="3"/>
      <c r="L11" s="36">
        <f t="shared" si="1"/>
        <v>11.100000000000001</v>
      </c>
      <c r="M11" s="6">
        <v>2.1</v>
      </c>
      <c r="N11" s="3">
        <v>2.6</v>
      </c>
      <c r="O11" s="3">
        <v>2.8</v>
      </c>
      <c r="P11" s="3">
        <v>2.8</v>
      </c>
      <c r="Q11" s="3">
        <f t="shared" si="2"/>
        <v>2.733333333333333</v>
      </c>
      <c r="R11" s="3"/>
      <c r="S11" s="38">
        <f t="shared" si="3"/>
        <v>9.366666666666667</v>
      </c>
      <c r="T11" s="14">
        <v>3.2</v>
      </c>
      <c r="U11" s="3">
        <v>2.5</v>
      </c>
      <c r="V11" s="3">
        <v>2.6</v>
      </c>
      <c r="W11" s="3">
        <v>2.9</v>
      </c>
      <c r="X11" s="3">
        <f t="shared" si="4"/>
        <v>2.6666666666666665</v>
      </c>
      <c r="Y11" s="3"/>
      <c r="Z11" s="36">
        <f t="shared" si="5"/>
        <v>10.533333333333333</v>
      </c>
      <c r="AA11" s="6">
        <v>3.1</v>
      </c>
      <c r="AB11" s="3">
        <v>2.8</v>
      </c>
      <c r="AC11" s="3">
        <v>2.9</v>
      </c>
      <c r="AD11" s="3">
        <v>2.8</v>
      </c>
      <c r="AE11" s="3">
        <f t="shared" si="6"/>
        <v>2.8333333333333335</v>
      </c>
      <c r="AF11" s="3"/>
      <c r="AG11" s="38">
        <f t="shared" si="7"/>
        <v>10.266666666666666</v>
      </c>
      <c r="AH11" s="27">
        <f t="shared" si="8"/>
        <v>41.266666666666666</v>
      </c>
    </row>
    <row r="12" spans="1:34" ht="14.25" customHeight="1">
      <c r="A12" s="11" t="s">
        <v>17</v>
      </c>
      <c r="B12" s="119" t="s">
        <v>75</v>
      </c>
      <c r="C12" s="1" t="s">
        <v>76</v>
      </c>
      <c r="D12" s="2">
        <v>2008</v>
      </c>
      <c r="E12" s="43" t="s">
        <v>68</v>
      </c>
      <c r="F12" s="6">
        <v>2.8</v>
      </c>
      <c r="G12" s="3">
        <v>1.6</v>
      </c>
      <c r="H12" s="3">
        <v>1.6</v>
      </c>
      <c r="I12" s="3">
        <v>1.6</v>
      </c>
      <c r="J12" s="3">
        <f t="shared" si="0"/>
        <v>1.6000000000000003</v>
      </c>
      <c r="K12" s="3"/>
      <c r="L12" s="36">
        <f t="shared" si="1"/>
        <v>11.200000000000001</v>
      </c>
      <c r="M12" s="6">
        <v>2.2</v>
      </c>
      <c r="N12" s="3">
        <v>2.6</v>
      </c>
      <c r="O12" s="3">
        <v>2.6</v>
      </c>
      <c r="P12" s="3">
        <v>2.8</v>
      </c>
      <c r="Q12" s="3">
        <f t="shared" si="2"/>
        <v>2.6666666666666665</v>
      </c>
      <c r="R12" s="3"/>
      <c r="S12" s="38">
        <f t="shared" si="3"/>
        <v>9.533333333333333</v>
      </c>
      <c r="T12" s="14">
        <v>3.7</v>
      </c>
      <c r="U12" s="3">
        <v>3.7</v>
      </c>
      <c r="V12" s="3">
        <v>3.6</v>
      </c>
      <c r="W12" s="3">
        <v>3.7</v>
      </c>
      <c r="X12" s="3">
        <f t="shared" si="4"/>
        <v>3.6666666666666665</v>
      </c>
      <c r="Y12" s="3"/>
      <c r="Z12" s="36">
        <f t="shared" si="5"/>
        <v>10.033333333333333</v>
      </c>
      <c r="AA12" s="6">
        <v>3.2</v>
      </c>
      <c r="AB12" s="3">
        <v>2.7</v>
      </c>
      <c r="AC12" s="3">
        <v>2.7</v>
      </c>
      <c r="AD12" s="3">
        <v>2.9</v>
      </c>
      <c r="AE12" s="3">
        <f t="shared" si="6"/>
        <v>2.766666666666667</v>
      </c>
      <c r="AF12" s="3"/>
      <c r="AG12" s="38">
        <f t="shared" si="7"/>
        <v>10.433333333333332</v>
      </c>
      <c r="AH12" s="27">
        <f t="shared" si="8"/>
        <v>41.199999999999996</v>
      </c>
    </row>
    <row r="13" spans="1:34" ht="14.25" customHeight="1">
      <c r="A13" s="11" t="s">
        <v>18</v>
      </c>
      <c r="B13" s="21" t="s">
        <v>85</v>
      </c>
      <c r="C13" s="20" t="s">
        <v>86</v>
      </c>
      <c r="D13" s="28">
        <v>2008</v>
      </c>
      <c r="E13" s="30" t="s">
        <v>87</v>
      </c>
      <c r="F13" s="6">
        <v>2.8</v>
      </c>
      <c r="G13" s="3">
        <v>1.7</v>
      </c>
      <c r="H13" s="3">
        <v>1.7</v>
      </c>
      <c r="I13" s="3">
        <v>1.6</v>
      </c>
      <c r="J13" s="3">
        <f t="shared" si="0"/>
        <v>1.6666666666666667</v>
      </c>
      <c r="K13" s="3"/>
      <c r="L13" s="36">
        <f t="shared" si="1"/>
        <v>11.133333333333335</v>
      </c>
      <c r="M13" s="6">
        <v>2</v>
      </c>
      <c r="N13" s="3">
        <v>3</v>
      </c>
      <c r="O13" s="3">
        <v>3</v>
      </c>
      <c r="P13" s="3">
        <v>2.9</v>
      </c>
      <c r="Q13" s="3">
        <f t="shared" si="2"/>
        <v>2.966666666666667</v>
      </c>
      <c r="R13" s="3">
        <v>1</v>
      </c>
      <c r="S13" s="38">
        <f t="shared" si="3"/>
        <v>8.033333333333333</v>
      </c>
      <c r="T13" s="14">
        <v>3.3</v>
      </c>
      <c r="U13" s="3">
        <v>2.7</v>
      </c>
      <c r="V13" s="3">
        <v>3.1</v>
      </c>
      <c r="W13" s="3">
        <v>3.1</v>
      </c>
      <c r="X13" s="3">
        <f t="shared" si="4"/>
        <v>2.966666666666667</v>
      </c>
      <c r="Y13" s="3"/>
      <c r="Z13" s="36">
        <f t="shared" si="5"/>
        <v>10.333333333333334</v>
      </c>
      <c r="AA13" s="6">
        <v>3.1</v>
      </c>
      <c r="AB13" s="3">
        <v>2.3</v>
      </c>
      <c r="AC13" s="3">
        <v>2.5</v>
      </c>
      <c r="AD13" s="3">
        <v>2</v>
      </c>
      <c r="AE13" s="3">
        <f t="shared" si="6"/>
        <v>2.2666666666666666</v>
      </c>
      <c r="AF13" s="3"/>
      <c r="AG13" s="38">
        <f t="shared" si="7"/>
        <v>10.833333333333332</v>
      </c>
      <c r="AH13" s="27">
        <f t="shared" si="8"/>
        <v>40.33333333333333</v>
      </c>
    </row>
    <row r="14" spans="1:34" ht="14.25" customHeight="1">
      <c r="A14" s="11" t="s">
        <v>19</v>
      </c>
      <c r="B14" s="119" t="s">
        <v>73</v>
      </c>
      <c r="C14" s="1" t="s">
        <v>74</v>
      </c>
      <c r="D14" s="2">
        <v>2008</v>
      </c>
      <c r="E14" s="43" t="s">
        <v>68</v>
      </c>
      <c r="F14" s="6">
        <v>2.8</v>
      </c>
      <c r="G14" s="3">
        <v>1.5</v>
      </c>
      <c r="H14" s="3">
        <v>1.3</v>
      </c>
      <c r="I14" s="3">
        <v>1.3</v>
      </c>
      <c r="J14" s="3">
        <f t="shared" si="0"/>
        <v>1.3666666666666665</v>
      </c>
      <c r="K14" s="3"/>
      <c r="L14" s="36">
        <f t="shared" si="1"/>
        <v>11.433333333333334</v>
      </c>
      <c r="M14" s="6">
        <v>2.2</v>
      </c>
      <c r="N14" s="3">
        <v>4.8</v>
      </c>
      <c r="O14" s="3">
        <v>4.9</v>
      </c>
      <c r="P14" s="3">
        <v>4.8</v>
      </c>
      <c r="Q14" s="3">
        <f t="shared" si="2"/>
        <v>4.833333333333333</v>
      </c>
      <c r="R14" s="3"/>
      <c r="S14" s="38">
        <f t="shared" si="3"/>
        <v>7.366666666666666</v>
      </c>
      <c r="T14" s="14">
        <v>3.4</v>
      </c>
      <c r="U14" s="3">
        <v>4.5</v>
      </c>
      <c r="V14" s="3">
        <v>4.4</v>
      </c>
      <c r="W14" s="3">
        <v>3.9</v>
      </c>
      <c r="X14" s="3">
        <f t="shared" si="4"/>
        <v>4.266666666666667</v>
      </c>
      <c r="Y14" s="3"/>
      <c r="Z14" s="36">
        <f t="shared" si="5"/>
        <v>9.133333333333333</v>
      </c>
      <c r="AA14" s="6">
        <v>3.1</v>
      </c>
      <c r="AB14" s="3">
        <v>2.1</v>
      </c>
      <c r="AC14" s="3">
        <v>2</v>
      </c>
      <c r="AD14" s="3">
        <v>2</v>
      </c>
      <c r="AE14" s="3">
        <f t="shared" si="6"/>
        <v>2.033333333333333</v>
      </c>
      <c r="AF14" s="3"/>
      <c r="AG14" s="38">
        <f t="shared" si="7"/>
        <v>11.066666666666666</v>
      </c>
      <c r="AH14" s="27">
        <f t="shared" si="8"/>
        <v>39</v>
      </c>
    </row>
    <row r="15" spans="1:34" ht="12.75">
      <c r="A15" s="11" t="s">
        <v>20</v>
      </c>
      <c r="B15" s="119" t="s">
        <v>79</v>
      </c>
      <c r="C15" s="1" t="s">
        <v>67</v>
      </c>
      <c r="D15" s="2">
        <v>2009</v>
      </c>
      <c r="E15" s="43" t="s">
        <v>56</v>
      </c>
      <c r="F15" s="6">
        <v>2</v>
      </c>
      <c r="G15" s="3">
        <v>1.7</v>
      </c>
      <c r="H15" s="3">
        <v>1.7</v>
      </c>
      <c r="I15" s="3">
        <v>1.5</v>
      </c>
      <c r="J15" s="3">
        <f t="shared" si="0"/>
        <v>1.6333333333333335</v>
      </c>
      <c r="K15" s="3"/>
      <c r="L15" s="36">
        <f t="shared" si="1"/>
        <v>10.366666666666667</v>
      </c>
      <c r="M15" s="6">
        <v>2.7</v>
      </c>
      <c r="N15" s="3">
        <v>4</v>
      </c>
      <c r="O15" s="3">
        <v>4.1</v>
      </c>
      <c r="P15" s="3">
        <v>4.1</v>
      </c>
      <c r="Q15" s="3">
        <f t="shared" si="2"/>
        <v>4.066666666666666</v>
      </c>
      <c r="R15" s="3"/>
      <c r="S15" s="38">
        <f t="shared" si="3"/>
        <v>8.633333333333333</v>
      </c>
      <c r="T15" s="14">
        <v>2.6</v>
      </c>
      <c r="U15" s="3">
        <v>2.9</v>
      </c>
      <c r="V15" s="3">
        <v>3</v>
      </c>
      <c r="W15" s="3">
        <v>3.4</v>
      </c>
      <c r="X15" s="3">
        <f t="shared" si="4"/>
        <v>3.1</v>
      </c>
      <c r="Y15" s="3"/>
      <c r="Z15" s="36">
        <f t="shared" si="5"/>
        <v>9.5</v>
      </c>
      <c r="AA15" s="6">
        <v>3.3</v>
      </c>
      <c r="AB15" s="3">
        <v>3</v>
      </c>
      <c r="AC15" s="3">
        <v>3.1</v>
      </c>
      <c r="AD15" s="3">
        <v>3</v>
      </c>
      <c r="AE15" s="3">
        <f t="shared" si="6"/>
        <v>3.033333333333333</v>
      </c>
      <c r="AF15" s="3"/>
      <c r="AG15" s="38">
        <f t="shared" si="7"/>
        <v>10.266666666666667</v>
      </c>
      <c r="AH15" s="27">
        <f t="shared" si="8"/>
        <v>38.766666666666666</v>
      </c>
    </row>
    <row r="16" spans="1:34" ht="12.75">
      <c r="A16" s="11" t="s">
        <v>21</v>
      </c>
      <c r="B16" s="13"/>
      <c r="C16" s="1"/>
      <c r="D16" s="2"/>
      <c r="E16" s="32"/>
      <c r="F16" s="6"/>
      <c r="G16" s="3"/>
      <c r="H16" s="3"/>
      <c r="I16" s="3"/>
      <c r="J16" s="3">
        <f t="shared" si="0"/>
        <v>0</v>
      </c>
      <c r="K16" s="3"/>
      <c r="L16" s="36">
        <f t="shared" si="1"/>
        <v>10</v>
      </c>
      <c r="M16" s="6"/>
      <c r="N16" s="3"/>
      <c r="O16" s="3"/>
      <c r="P16" s="3"/>
      <c r="Q16" s="3">
        <f t="shared" si="2"/>
        <v>0</v>
      </c>
      <c r="R16" s="3"/>
      <c r="S16" s="38">
        <f t="shared" si="3"/>
        <v>10</v>
      </c>
      <c r="T16" s="14"/>
      <c r="U16" s="3"/>
      <c r="V16" s="3"/>
      <c r="W16" s="3"/>
      <c r="X16" s="3">
        <f t="shared" si="4"/>
        <v>0</v>
      </c>
      <c r="Y16" s="3"/>
      <c r="Z16" s="36">
        <f t="shared" si="5"/>
        <v>10</v>
      </c>
      <c r="AA16" s="6"/>
      <c r="AB16" s="3"/>
      <c r="AC16" s="3"/>
      <c r="AD16" s="3"/>
      <c r="AE16" s="3">
        <f t="shared" si="6"/>
        <v>0</v>
      </c>
      <c r="AF16" s="3"/>
      <c r="AG16" s="38">
        <f t="shared" si="7"/>
        <v>10</v>
      </c>
      <c r="AH16" s="27">
        <f t="shared" si="8"/>
        <v>0</v>
      </c>
    </row>
    <row r="17" spans="1:34" ht="12.75">
      <c r="A17" s="11" t="s">
        <v>22</v>
      </c>
      <c r="B17" s="13"/>
      <c r="C17" s="1"/>
      <c r="D17" s="2"/>
      <c r="E17" s="32"/>
      <c r="F17" s="6"/>
      <c r="G17" s="3"/>
      <c r="H17" s="3"/>
      <c r="I17" s="3"/>
      <c r="J17" s="3">
        <f t="shared" si="0"/>
        <v>0</v>
      </c>
      <c r="K17" s="3"/>
      <c r="L17" s="36">
        <f t="shared" si="1"/>
        <v>10</v>
      </c>
      <c r="M17" s="6"/>
      <c r="N17" s="3"/>
      <c r="O17" s="3"/>
      <c r="P17" s="3"/>
      <c r="Q17" s="3">
        <f t="shared" si="2"/>
        <v>0</v>
      </c>
      <c r="R17" s="3"/>
      <c r="S17" s="38">
        <f t="shared" si="3"/>
        <v>10</v>
      </c>
      <c r="T17" s="14"/>
      <c r="U17" s="3"/>
      <c r="V17" s="3"/>
      <c r="W17" s="3"/>
      <c r="X17" s="3">
        <f t="shared" si="4"/>
        <v>0</v>
      </c>
      <c r="Y17" s="3"/>
      <c r="Z17" s="36">
        <f t="shared" si="5"/>
        <v>10</v>
      </c>
      <c r="AA17" s="6"/>
      <c r="AB17" s="3"/>
      <c r="AC17" s="3"/>
      <c r="AD17" s="3"/>
      <c r="AE17" s="3">
        <f t="shared" si="6"/>
        <v>0</v>
      </c>
      <c r="AF17" s="3"/>
      <c r="AG17" s="38">
        <f t="shared" si="7"/>
        <v>10</v>
      </c>
      <c r="AH17" s="27">
        <f t="shared" si="8"/>
        <v>0</v>
      </c>
    </row>
    <row r="18" spans="1:34" ht="12.75">
      <c r="A18" s="11" t="s">
        <v>23</v>
      </c>
      <c r="B18" s="13"/>
      <c r="C18" s="1"/>
      <c r="D18" s="2"/>
      <c r="E18" s="32"/>
      <c r="F18" s="6"/>
      <c r="G18" s="3"/>
      <c r="H18" s="3"/>
      <c r="I18" s="3"/>
      <c r="J18" s="3">
        <f t="shared" si="0"/>
        <v>0</v>
      </c>
      <c r="K18" s="3"/>
      <c r="L18" s="36">
        <f t="shared" si="1"/>
        <v>10</v>
      </c>
      <c r="M18" s="6"/>
      <c r="N18" s="3"/>
      <c r="O18" s="3"/>
      <c r="P18" s="3"/>
      <c r="Q18" s="3">
        <f t="shared" si="2"/>
        <v>0</v>
      </c>
      <c r="R18" s="3"/>
      <c r="S18" s="38">
        <f t="shared" si="3"/>
        <v>10</v>
      </c>
      <c r="T18" s="14"/>
      <c r="U18" s="3"/>
      <c r="V18" s="3"/>
      <c r="W18" s="3"/>
      <c r="X18" s="3">
        <f t="shared" si="4"/>
        <v>0</v>
      </c>
      <c r="Y18" s="3"/>
      <c r="Z18" s="36">
        <f t="shared" si="5"/>
        <v>10</v>
      </c>
      <c r="AA18" s="6"/>
      <c r="AB18" s="3"/>
      <c r="AC18" s="3"/>
      <c r="AD18" s="3"/>
      <c r="AE18" s="3">
        <f t="shared" si="6"/>
        <v>0</v>
      </c>
      <c r="AF18" s="3"/>
      <c r="AG18" s="38">
        <f t="shared" si="7"/>
        <v>10</v>
      </c>
      <c r="AH18" s="27">
        <f t="shared" si="8"/>
        <v>0</v>
      </c>
    </row>
    <row r="19" spans="1:34" ht="13.5" thickBot="1">
      <c r="A19" s="12" t="s">
        <v>24</v>
      </c>
      <c r="B19" s="19"/>
      <c r="C19" s="16"/>
      <c r="D19" s="17"/>
      <c r="E19" s="31"/>
      <c r="F19" s="9"/>
      <c r="G19" s="5"/>
      <c r="H19" s="5"/>
      <c r="I19" s="5"/>
      <c r="J19" s="5">
        <f t="shared" si="0"/>
        <v>0</v>
      </c>
      <c r="K19" s="5"/>
      <c r="L19" s="37">
        <f t="shared" si="1"/>
        <v>10</v>
      </c>
      <c r="M19" s="9"/>
      <c r="N19" s="5"/>
      <c r="O19" s="5"/>
      <c r="P19" s="5"/>
      <c r="Q19" s="5">
        <f t="shared" si="2"/>
        <v>0</v>
      </c>
      <c r="R19" s="5"/>
      <c r="S19" s="39">
        <f t="shared" si="3"/>
        <v>10</v>
      </c>
      <c r="T19" s="18"/>
      <c r="U19" s="5"/>
      <c r="V19" s="5"/>
      <c r="W19" s="5"/>
      <c r="X19" s="5">
        <f t="shared" si="4"/>
        <v>0</v>
      </c>
      <c r="Y19" s="5"/>
      <c r="Z19" s="37">
        <f t="shared" si="5"/>
        <v>10</v>
      </c>
      <c r="AA19" s="9"/>
      <c r="AB19" s="5"/>
      <c r="AC19" s="5"/>
      <c r="AD19" s="5"/>
      <c r="AE19" s="5">
        <f t="shared" si="6"/>
        <v>0</v>
      </c>
      <c r="AF19" s="5"/>
      <c r="AG19" s="39">
        <f t="shared" si="7"/>
        <v>10</v>
      </c>
      <c r="AH19" s="34">
        <f t="shared" si="8"/>
        <v>0</v>
      </c>
    </row>
  </sheetData>
  <sheetProtection/>
  <mergeCells count="12"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2"/>
  <sheetViews>
    <sheetView zoomScale="70" zoomScaleNormal="70" zoomScalePageLayoutView="0" workbookViewId="0" topLeftCell="A1">
      <selection activeCell="V19" sqref="V19"/>
    </sheetView>
  </sheetViews>
  <sheetFormatPr defaultColWidth="9.00390625" defaultRowHeight="12.75"/>
  <cols>
    <col min="1" max="1" width="5.875" style="0" bestFit="1" customWidth="1"/>
    <col min="2" max="2" width="13.75390625" style="0" customWidth="1"/>
    <col min="3" max="3" width="9.75390625" style="0" customWidth="1"/>
    <col min="4" max="4" width="7.375" style="0" customWidth="1"/>
    <col min="5" max="5" width="16.25390625" style="29" customWidth="1"/>
    <col min="6" max="10" width="5.75390625" style="0" customWidth="1"/>
    <col min="11" max="11" width="3.875" style="0" customWidth="1"/>
    <col min="12" max="12" width="10.375" style="0" customWidth="1"/>
    <col min="13" max="17" width="5.75390625" style="0" customWidth="1"/>
    <col min="18" max="18" width="4.125" style="0" customWidth="1"/>
    <col min="19" max="19" width="11.00390625" style="0" bestFit="1" customWidth="1"/>
    <col min="20" max="24" width="5.75390625" style="0" customWidth="1"/>
    <col min="25" max="25" width="4.375" style="0" customWidth="1"/>
    <col min="26" max="26" width="11.00390625" style="0" bestFit="1" customWidth="1"/>
    <col min="27" max="31" width="5.75390625" style="0" customWidth="1"/>
    <col min="32" max="32" width="4.125" style="0" customWidth="1"/>
    <col min="33" max="33" width="9.625" style="0" customWidth="1"/>
    <col min="34" max="34" width="10.1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50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49" t="s">
        <v>0</v>
      </c>
      <c r="B3" s="151" t="s">
        <v>25</v>
      </c>
      <c r="C3" s="153" t="s">
        <v>1</v>
      </c>
      <c r="D3" s="155" t="s">
        <v>2</v>
      </c>
      <c r="E3" s="157" t="s">
        <v>3</v>
      </c>
      <c r="F3" s="138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66"/>
      <c r="B4" s="167"/>
      <c r="C4" s="168"/>
      <c r="D4" s="169"/>
      <c r="E4" s="170"/>
      <c r="F4" s="24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10" t="s">
        <v>10</v>
      </c>
      <c r="B5" s="13" t="s">
        <v>90</v>
      </c>
      <c r="C5" s="1" t="s">
        <v>91</v>
      </c>
      <c r="D5" s="2">
        <v>2005</v>
      </c>
      <c r="E5" s="32" t="s">
        <v>56</v>
      </c>
      <c r="F5" s="8">
        <v>2.8</v>
      </c>
      <c r="G5" s="4">
        <v>1</v>
      </c>
      <c r="H5" s="4">
        <v>1</v>
      </c>
      <c r="I5" s="4">
        <v>0.9</v>
      </c>
      <c r="J5" s="4">
        <f aca="true" t="shared" si="0" ref="J5:J10">IF(I5&gt;0,(G5+H5+I5)/3,(G5+H5+I5)/2)</f>
        <v>0.9666666666666667</v>
      </c>
      <c r="K5" s="4"/>
      <c r="L5" s="35">
        <f aca="true" t="shared" si="1" ref="L5:L10">SUM(10+F5-J5-K5)</f>
        <v>11.833333333333334</v>
      </c>
      <c r="M5" s="8">
        <v>2.5</v>
      </c>
      <c r="N5" s="4">
        <v>3</v>
      </c>
      <c r="O5" s="4">
        <v>3</v>
      </c>
      <c r="P5" s="4">
        <v>2.9</v>
      </c>
      <c r="Q5" s="4">
        <f aca="true" t="shared" si="2" ref="Q5:Q10">IF(P5&gt;0,(N5+O5+P5)/3,(N5+O5+P5)/2)</f>
        <v>2.966666666666667</v>
      </c>
      <c r="R5" s="4"/>
      <c r="S5" s="7">
        <f aca="true" t="shared" si="3" ref="S5:S10">SUM(10+M5-Q5-R5)</f>
        <v>9.533333333333333</v>
      </c>
      <c r="T5" s="15">
        <v>2.8</v>
      </c>
      <c r="U5" s="4">
        <v>2.4</v>
      </c>
      <c r="V5" s="4">
        <v>2.4</v>
      </c>
      <c r="W5" s="4">
        <v>2.6</v>
      </c>
      <c r="X5" s="4">
        <f aca="true" t="shared" si="4" ref="X5:X10">IF(W5&gt;0,(U5+V5+W5)/3,(U5+V5+W5)/2)</f>
        <v>2.466666666666667</v>
      </c>
      <c r="Y5" s="4"/>
      <c r="Z5" s="35">
        <f aca="true" t="shared" si="5" ref="Z5:Z10">SUM(10+T5-X5-Y5)</f>
        <v>10.333333333333334</v>
      </c>
      <c r="AA5" s="8">
        <v>2.9</v>
      </c>
      <c r="AB5" s="4">
        <v>2.7</v>
      </c>
      <c r="AC5" s="4">
        <v>2.7</v>
      </c>
      <c r="AD5" s="4">
        <v>2.7</v>
      </c>
      <c r="AE5" s="4">
        <f aca="true" t="shared" si="6" ref="AE5:AE10">IF(AD5&gt;0,(AB5+AC5+AD5)/3,(AB5+AC5+AD5)/2)</f>
        <v>2.7000000000000006</v>
      </c>
      <c r="AF5" s="4"/>
      <c r="AG5" s="7">
        <f aca="true" t="shared" si="7" ref="AG5:AG10">SUM(10+AA5-AE5-AF5)</f>
        <v>10.2</v>
      </c>
      <c r="AH5" s="33">
        <f aca="true" t="shared" si="8" ref="AH5:AH10">IF(F5&gt;0,L5+S5+Z5+AG5,0)</f>
        <v>41.900000000000006</v>
      </c>
    </row>
    <row r="6" spans="1:34" ht="14.25" customHeight="1">
      <c r="A6" s="11" t="s">
        <v>11</v>
      </c>
      <c r="B6" s="13" t="s">
        <v>92</v>
      </c>
      <c r="C6" s="1" t="s">
        <v>93</v>
      </c>
      <c r="D6" s="2">
        <v>2007</v>
      </c>
      <c r="E6" s="32" t="s">
        <v>56</v>
      </c>
      <c r="F6" s="6">
        <v>3.5</v>
      </c>
      <c r="G6" s="3">
        <v>1.5</v>
      </c>
      <c r="H6" s="3">
        <v>1.5</v>
      </c>
      <c r="I6" s="3">
        <v>1.5</v>
      </c>
      <c r="J6" s="3">
        <f t="shared" si="0"/>
        <v>1.5</v>
      </c>
      <c r="K6" s="3"/>
      <c r="L6" s="36">
        <f t="shared" si="1"/>
        <v>12</v>
      </c>
      <c r="M6" s="6">
        <v>2.5</v>
      </c>
      <c r="N6" s="3">
        <v>2.7</v>
      </c>
      <c r="O6" s="3">
        <v>2.8</v>
      </c>
      <c r="P6" s="3">
        <v>2.9</v>
      </c>
      <c r="Q6" s="3">
        <f t="shared" si="2"/>
        <v>2.8000000000000003</v>
      </c>
      <c r="R6" s="3"/>
      <c r="S6" s="38">
        <f t="shared" si="3"/>
        <v>9.7</v>
      </c>
      <c r="T6" s="14">
        <v>3.2</v>
      </c>
      <c r="U6" s="3">
        <v>3.1</v>
      </c>
      <c r="V6" s="3">
        <v>3.1</v>
      </c>
      <c r="W6" s="3">
        <v>3.3</v>
      </c>
      <c r="X6" s="3">
        <f t="shared" si="4"/>
        <v>3.1666666666666665</v>
      </c>
      <c r="Y6" s="3"/>
      <c r="Z6" s="36">
        <f t="shared" si="5"/>
        <v>10.033333333333333</v>
      </c>
      <c r="AA6" s="6">
        <v>3.3</v>
      </c>
      <c r="AB6" s="3">
        <v>3.3</v>
      </c>
      <c r="AC6" s="3">
        <v>3.3</v>
      </c>
      <c r="AD6" s="3">
        <v>3.4</v>
      </c>
      <c r="AE6" s="3">
        <f t="shared" si="6"/>
        <v>3.3333333333333335</v>
      </c>
      <c r="AF6" s="3"/>
      <c r="AG6" s="38">
        <f t="shared" si="7"/>
        <v>9.966666666666667</v>
      </c>
      <c r="AH6" s="27">
        <f t="shared" si="8"/>
        <v>41.7</v>
      </c>
    </row>
    <row r="7" spans="1:34" ht="14.25" customHeight="1">
      <c r="A7" s="11" t="s">
        <v>12</v>
      </c>
      <c r="B7" s="13" t="s">
        <v>96</v>
      </c>
      <c r="C7" s="1" t="s">
        <v>97</v>
      </c>
      <c r="D7" s="2">
        <v>2008</v>
      </c>
      <c r="E7" s="32" t="s">
        <v>68</v>
      </c>
      <c r="F7" s="6">
        <v>2.8</v>
      </c>
      <c r="G7" s="3">
        <v>1.5</v>
      </c>
      <c r="H7" s="3">
        <v>1.6</v>
      </c>
      <c r="I7" s="3">
        <v>1.6</v>
      </c>
      <c r="J7" s="3">
        <f t="shared" si="0"/>
        <v>1.5666666666666667</v>
      </c>
      <c r="K7" s="3"/>
      <c r="L7" s="36">
        <f t="shared" si="1"/>
        <v>11.233333333333334</v>
      </c>
      <c r="M7" s="6">
        <v>1.9</v>
      </c>
      <c r="N7" s="3">
        <v>4</v>
      </c>
      <c r="O7" s="3">
        <v>4</v>
      </c>
      <c r="P7" s="3">
        <v>4.5</v>
      </c>
      <c r="Q7" s="3">
        <f t="shared" si="2"/>
        <v>4.166666666666667</v>
      </c>
      <c r="R7" s="3"/>
      <c r="S7" s="38">
        <f t="shared" si="3"/>
        <v>7.733333333333333</v>
      </c>
      <c r="T7" s="14">
        <v>3.5</v>
      </c>
      <c r="U7" s="3">
        <v>2.6</v>
      </c>
      <c r="V7" s="3">
        <v>2.8</v>
      </c>
      <c r="W7" s="3">
        <v>2.7</v>
      </c>
      <c r="X7" s="3">
        <f t="shared" si="4"/>
        <v>2.7000000000000006</v>
      </c>
      <c r="Y7" s="3"/>
      <c r="Z7" s="36">
        <f t="shared" si="5"/>
        <v>10.799999999999999</v>
      </c>
      <c r="AA7" s="6">
        <v>3.3</v>
      </c>
      <c r="AB7" s="3">
        <v>2.8</v>
      </c>
      <c r="AC7" s="3">
        <v>2.8</v>
      </c>
      <c r="AD7" s="3">
        <v>2.8</v>
      </c>
      <c r="AE7" s="3">
        <f t="shared" si="6"/>
        <v>2.7999999999999994</v>
      </c>
      <c r="AF7" s="3"/>
      <c r="AG7" s="38">
        <f t="shared" si="7"/>
        <v>10.500000000000002</v>
      </c>
      <c r="AH7" s="27">
        <f t="shared" si="8"/>
        <v>40.266666666666666</v>
      </c>
    </row>
    <row r="8" spans="1:34" ht="14.25" customHeight="1">
      <c r="A8" s="11" t="s">
        <v>13</v>
      </c>
      <c r="B8" s="13" t="s">
        <v>94</v>
      </c>
      <c r="C8" s="1" t="s">
        <v>95</v>
      </c>
      <c r="D8" s="2">
        <v>2007</v>
      </c>
      <c r="E8" s="32" t="s">
        <v>68</v>
      </c>
      <c r="F8" s="6">
        <v>2.8</v>
      </c>
      <c r="G8" s="3">
        <v>1.6</v>
      </c>
      <c r="H8" s="3">
        <v>1.6</v>
      </c>
      <c r="I8" s="3">
        <v>1.6</v>
      </c>
      <c r="J8" s="3">
        <f t="shared" si="0"/>
        <v>1.6000000000000003</v>
      </c>
      <c r="K8" s="3"/>
      <c r="L8" s="36">
        <f t="shared" si="1"/>
        <v>11.200000000000001</v>
      </c>
      <c r="M8" s="6">
        <v>1.4</v>
      </c>
      <c r="N8" s="3">
        <v>3.2</v>
      </c>
      <c r="O8" s="3">
        <v>3.2</v>
      </c>
      <c r="P8" s="3">
        <v>3.5</v>
      </c>
      <c r="Q8" s="3">
        <f t="shared" si="2"/>
        <v>3.3000000000000003</v>
      </c>
      <c r="R8" s="3"/>
      <c r="S8" s="38">
        <f t="shared" si="3"/>
        <v>8.1</v>
      </c>
      <c r="T8" s="14">
        <v>3.1</v>
      </c>
      <c r="U8" s="3">
        <v>2.3</v>
      </c>
      <c r="V8" s="3">
        <v>2.3</v>
      </c>
      <c r="W8" s="3">
        <v>2.3</v>
      </c>
      <c r="X8" s="3">
        <f t="shared" si="4"/>
        <v>2.3</v>
      </c>
      <c r="Y8" s="3"/>
      <c r="Z8" s="36">
        <f t="shared" si="5"/>
        <v>10.8</v>
      </c>
      <c r="AA8" s="6">
        <v>2.6</v>
      </c>
      <c r="AB8" s="3">
        <v>3</v>
      </c>
      <c r="AC8" s="3">
        <v>2.9</v>
      </c>
      <c r="AD8" s="3">
        <v>2.9</v>
      </c>
      <c r="AE8" s="3">
        <f t="shared" si="6"/>
        <v>2.9333333333333336</v>
      </c>
      <c r="AF8" s="3"/>
      <c r="AG8" s="38">
        <f t="shared" si="7"/>
        <v>9.666666666666666</v>
      </c>
      <c r="AH8" s="27">
        <f t="shared" si="8"/>
        <v>39.766666666666666</v>
      </c>
    </row>
    <row r="9" spans="1:34" ht="14.25" customHeight="1">
      <c r="A9" s="11" t="s">
        <v>14</v>
      </c>
      <c r="B9" s="13" t="s">
        <v>98</v>
      </c>
      <c r="C9" s="1" t="s">
        <v>60</v>
      </c>
      <c r="D9" s="2">
        <v>2005</v>
      </c>
      <c r="E9" s="32" t="s">
        <v>68</v>
      </c>
      <c r="F9" s="6">
        <v>2.8</v>
      </c>
      <c r="G9" s="3">
        <v>1.3</v>
      </c>
      <c r="H9" s="3">
        <v>1.2</v>
      </c>
      <c r="I9" s="3">
        <v>1.3</v>
      </c>
      <c r="J9" s="3">
        <f t="shared" si="0"/>
        <v>1.2666666666666666</v>
      </c>
      <c r="K9" s="3"/>
      <c r="L9" s="36">
        <f t="shared" si="1"/>
        <v>11.533333333333335</v>
      </c>
      <c r="M9" s="6">
        <v>1.9</v>
      </c>
      <c r="N9" s="3">
        <v>5</v>
      </c>
      <c r="O9" s="3">
        <v>4.7</v>
      </c>
      <c r="P9" s="3">
        <v>4.7</v>
      </c>
      <c r="Q9" s="3">
        <f t="shared" si="2"/>
        <v>4.8</v>
      </c>
      <c r="R9" s="3"/>
      <c r="S9" s="38">
        <f t="shared" si="3"/>
        <v>7.1000000000000005</v>
      </c>
      <c r="T9" s="14">
        <v>3.5</v>
      </c>
      <c r="U9" s="3">
        <v>3</v>
      </c>
      <c r="V9" s="3">
        <v>2.9</v>
      </c>
      <c r="W9" s="3">
        <v>3</v>
      </c>
      <c r="X9" s="3">
        <f t="shared" si="4"/>
        <v>2.966666666666667</v>
      </c>
      <c r="Y9" s="3"/>
      <c r="Z9" s="36">
        <f t="shared" si="5"/>
        <v>10.533333333333333</v>
      </c>
      <c r="AA9" s="6">
        <v>3.4</v>
      </c>
      <c r="AB9" s="3">
        <v>2.8</v>
      </c>
      <c r="AC9" s="3">
        <v>2.9</v>
      </c>
      <c r="AD9" s="3">
        <v>3.1</v>
      </c>
      <c r="AE9" s="3">
        <f t="shared" si="6"/>
        <v>2.933333333333333</v>
      </c>
      <c r="AF9" s="3"/>
      <c r="AG9" s="38">
        <f t="shared" si="7"/>
        <v>10.466666666666667</v>
      </c>
      <c r="AH9" s="27">
        <f t="shared" si="8"/>
        <v>39.63333333333334</v>
      </c>
    </row>
    <row r="10" spans="1:34" ht="14.25" customHeight="1">
      <c r="A10" s="11" t="s">
        <v>15</v>
      </c>
      <c r="B10" s="13" t="s">
        <v>88</v>
      </c>
      <c r="C10" s="1" t="s">
        <v>89</v>
      </c>
      <c r="D10" s="2">
        <v>2007</v>
      </c>
      <c r="E10" s="32" t="s">
        <v>56</v>
      </c>
      <c r="F10" s="6">
        <v>2.8</v>
      </c>
      <c r="G10" s="3">
        <v>1.1</v>
      </c>
      <c r="H10" s="3">
        <v>1.2</v>
      </c>
      <c r="I10" s="3">
        <v>1.1</v>
      </c>
      <c r="J10" s="3">
        <f t="shared" si="0"/>
        <v>1.1333333333333333</v>
      </c>
      <c r="K10" s="3"/>
      <c r="L10" s="36">
        <f t="shared" si="1"/>
        <v>11.666666666666668</v>
      </c>
      <c r="M10" s="6">
        <v>2.5</v>
      </c>
      <c r="N10" s="3">
        <v>4.3</v>
      </c>
      <c r="O10" s="3">
        <v>4.4</v>
      </c>
      <c r="P10" s="3">
        <v>4.5</v>
      </c>
      <c r="Q10" s="3">
        <f t="shared" si="2"/>
        <v>4.3999999999999995</v>
      </c>
      <c r="R10" s="3"/>
      <c r="S10" s="38">
        <f t="shared" si="3"/>
        <v>8.100000000000001</v>
      </c>
      <c r="T10" s="14">
        <v>3</v>
      </c>
      <c r="U10" s="3">
        <v>5.4</v>
      </c>
      <c r="V10" s="3">
        <v>5.5</v>
      </c>
      <c r="W10" s="3">
        <v>5.5</v>
      </c>
      <c r="X10" s="3">
        <f t="shared" si="4"/>
        <v>5.466666666666666</v>
      </c>
      <c r="Y10" s="3"/>
      <c r="Z10" s="36">
        <f t="shared" si="5"/>
        <v>7.533333333333334</v>
      </c>
      <c r="AA10" s="6">
        <v>2.9</v>
      </c>
      <c r="AB10" s="3">
        <v>3.2</v>
      </c>
      <c r="AC10" s="3">
        <v>3.3</v>
      </c>
      <c r="AD10" s="3">
        <v>3.1</v>
      </c>
      <c r="AE10" s="3">
        <f t="shared" si="6"/>
        <v>3.1999999999999997</v>
      </c>
      <c r="AF10" s="3"/>
      <c r="AG10" s="38">
        <f t="shared" si="7"/>
        <v>9.700000000000001</v>
      </c>
      <c r="AH10" s="27">
        <f t="shared" si="8"/>
        <v>37.00000000000001</v>
      </c>
    </row>
    <row r="11" spans="1:34" ht="14.25" customHeight="1">
      <c r="A11" s="11" t="s">
        <v>16</v>
      </c>
      <c r="B11" s="13"/>
      <c r="C11" s="1"/>
      <c r="D11" s="2"/>
      <c r="E11" s="32"/>
      <c r="F11" s="6"/>
      <c r="G11" s="3"/>
      <c r="H11" s="3"/>
      <c r="I11" s="3"/>
      <c r="J11" s="3">
        <f>IF(I11&gt;0,(G11+H11+I11)/3,(G11+H11+I11)/2)</f>
        <v>0</v>
      </c>
      <c r="K11" s="3"/>
      <c r="L11" s="36">
        <f>SUM(10+F11-J11-K11)</f>
        <v>10</v>
      </c>
      <c r="M11" s="6"/>
      <c r="N11" s="3"/>
      <c r="O11" s="3"/>
      <c r="P11" s="3"/>
      <c r="Q11" s="3">
        <f>IF(P11&gt;0,(N11+O11+P11)/3,(N11+O11+P11)/2)</f>
        <v>0</v>
      </c>
      <c r="R11" s="3"/>
      <c r="S11" s="38">
        <f>SUM(10+M11-Q11-R11)</f>
        <v>10</v>
      </c>
      <c r="T11" s="14"/>
      <c r="U11" s="3"/>
      <c r="V11" s="3"/>
      <c r="W11" s="3"/>
      <c r="X11" s="3">
        <f>IF(W11&gt;0,(U11+V11+W11)/3,(U11+V11+W11)/2)</f>
        <v>0</v>
      </c>
      <c r="Y11" s="3"/>
      <c r="Z11" s="36">
        <f>SUM(10+T11-X11-Y11)</f>
        <v>10</v>
      </c>
      <c r="AA11" s="6"/>
      <c r="AB11" s="3"/>
      <c r="AC11" s="3"/>
      <c r="AD11" s="3"/>
      <c r="AE11" s="3">
        <f>IF(AD11&gt;0,(AB11+AC11+AD11)/3,(AB11+AC11+AD11)/2)</f>
        <v>0</v>
      </c>
      <c r="AF11" s="3"/>
      <c r="AG11" s="38">
        <f>SUM(10+AA11-AE11-AF11)</f>
        <v>10</v>
      </c>
      <c r="AH11" s="27">
        <f>IF(F11&gt;0,L11+S11+Z11+AG11,0)</f>
        <v>0</v>
      </c>
    </row>
    <row r="12" spans="1:34" ht="13.5" thickBot="1">
      <c r="A12" s="12" t="s">
        <v>17</v>
      </c>
      <c r="B12" s="19"/>
      <c r="C12" s="16"/>
      <c r="D12" s="17"/>
      <c r="E12" s="31"/>
      <c r="F12" s="9"/>
      <c r="G12" s="5"/>
      <c r="H12" s="5"/>
      <c r="I12" s="5"/>
      <c r="J12" s="5">
        <f>IF(I12&gt;0,(G12+H12+I12)/3,(G12+H12+I12)/2)</f>
        <v>0</v>
      </c>
      <c r="K12" s="5"/>
      <c r="L12" s="37">
        <f>SUM(10+F12-J12-K12)</f>
        <v>10</v>
      </c>
      <c r="M12" s="9"/>
      <c r="N12" s="5"/>
      <c r="O12" s="5"/>
      <c r="P12" s="5"/>
      <c r="Q12" s="5">
        <f>IF(P12&gt;0,(N12+O12+P12)/3,(N12+O12+P12)/2)</f>
        <v>0</v>
      </c>
      <c r="R12" s="5"/>
      <c r="S12" s="39">
        <f>SUM(10+M12-Q12-R12)</f>
        <v>10</v>
      </c>
      <c r="T12" s="18"/>
      <c r="U12" s="5"/>
      <c r="V12" s="5"/>
      <c r="W12" s="5"/>
      <c r="X12" s="5">
        <f>IF(W12&gt;0,(U12+V12+W12)/3,(U12+V12+W12)/2)</f>
        <v>0</v>
      </c>
      <c r="Y12" s="5"/>
      <c r="Z12" s="37">
        <f>SUM(10+T12-X12-Y12)</f>
        <v>10</v>
      </c>
      <c r="AA12" s="9"/>
      <c r="AB12" s="5"/>
      <c r="AC12" s="5"/>
      <c r="AD12" s="5"/>
      <c r="AE12" s="5">
        <f>IF(AD12&gt;0,(AB12+AC12+AD12)/3,(AB12+AC12+AD12)/2)</f>
        <v>0</v>
      </c>
      <c r="AF12" s="5"/>
      <c r="AG12" s="39">
        <f>SUM(10+AA12-AE12-AF12)</f>
        <v>10</v>
      </c>
      <c r="AH12" s="34">
        <f>IF(F12&gt;0,L12+S12+Z12+AG12,0)</f>
        <v>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9"/>
  <sheetViews>
    <sheetView zoomScale="70" zoomScaleNormal="70" zoomScalePageLayoutView="0" workbookViewId="0" topLeftCell="A1">
      <selection activeCell="AE5" sqref="AE5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7.375" style="0" customWidth="1"/>
    <col min="5" max="5" width="14.25390625" style="29" bestFit="1" customWidth="1"/>
    <col min="6" max="11" width="5.75390625" style="0" customWidth="1"/>
    <col min="12" max="12" width="10.375" style="0" customWidth="1"/>
    <col min="13" max="18" width="5.75390625" style="0" customWidth="1"/>
    <col min="19" max="19" width="11.00390625" style="0" bestFit="1" customWidth="1"/>
    <col min="20" max="25" width="5.75390625" style="0" customWidth="1"/>
    <col min="26" max="26" width="11.00390625" style="0" bestFit="1" customWidth="1"/>
    <col min="27" max="32" width="5.75390625" style="0" customWidth="1"/>
    <col min="33" max="33" width="11.00390625" style="0" bestFit="1" customWidth="1"/>
    <col min="34" max="34" width="11.25390625" style="0" customWidth="1"/>
  </cols>
  <sheetData>
    <row r="1" spans="1:34" ht="35.25" thickBot="1">
      <c r="A1" s="143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</row>
    <row r="2" spans="1:34" ht="19.5" thickBot="1" thickTop="1">
      <c r="A2" s="146" t="s">
        <v>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</row>
    <row r="3" spans="1:34" ht="24" customHeight="1" thickBot="1" thickTop="1">
      <c r="A3" s="149" t="s">
        <v>0</v>
      </c>
      <c r="B3" s="151" t="s">
        <v>25</v>
      </c>
      <c r="C3" s="153" t="s">
        <v>1</v>
      </c>
      <c r="D3" s="155" t="s">
        <v>2</v>
      </c>
      <c r="E3" s="157" t="s">
        <v>3</v>
      </c>
      <c r="F3" s="138" t="s">
        <v>4</v>
      </c>
      <c r="G3" s="139"/>
      <c r="H3" s="139"/>
      <c r="I3" s="139"/>
      <c r="J3" s="139"/>
      <c r="K3" s="139"/>
      <c r="L3" s="140"/>
      <c r="M3" s="138" t="s">
        <v>27</v>
      </c>
      <c r="N3" s="139"/>
      <c r="O3" s="139"/>
      <c r="P3" s="139"/>
      <c r="Q3" s="139"/>
      <c r="R3" s="139"/>
      <c r="S3" s="140"/>
      <c r="T3" s="138" t="s">
        <v>28</v>
      </c>
      <c r="U3" s="139"/>
      <c r="V3" s="139"/>
      <c r="W3" s="139"/>
      <c r="X3" s="139"/>
      <c r="Y3" s="139"/>
      <c r="Z3" s="140"/>
      <c r="AA3" s="138" t="s">
        <v>5</v>
      </c>
      <c r="AB3" s="139"/>
      <c r="AC3" s="139"/>
      <c r="AD3" s="139"/>
      <c r="AE3" s="139"/>
      <c r="AF3" s="139"/>
      <c r="AG3" s="140"/>
      <c r="AH3" s="141" t="s">
        <v>6</v>
      </c>
    </row>
    <row r="4" spans="1:34" ht="29.25" customHeight="1" thickBot="1">
      <c r="A4" s="166"/>
      <c r="B4" s="167"/>
      <c r="C4" s="168"/>
      <c r="D4" s="169"/>
      <c r="E4" s="170"/>
      <c r="F4" s="24" t="s">
        <v>7</v>
      </c>
      <c r="G4" s="22" t="s">
        <v>29</v>
      </c>
      <c r="H4" s="23" t="s">
        <v>30</v>
      </c>
      <c r="I4" s="23" t="s">
        <v>31</v>
      </c>
      <c r="J4" s="23" t="s">
        <v>8</v>
      </c>
      <c r="K4" s="25" t="s">
        <v>9</v>
      </c>
      <c r="L4" s="26" t="s">
        <v>26</v>
      </c>
      <c r="M4" s="24" t="s">
        <v>7</v>
      </c>
      <c r="N4" s="22" t="s">
        <v>29</v>
      </c>
      <c r="O4" s="23" t="s">
        <v>30</v>
      </c>
      <c r="P4" s="23" t="s">
        <v>31</v>
      </c>
      <c r="Q4" s="23" t="s">
        <v>8</v>
      </c>
      <c r="R4" s="25" t="s">
        <v>9</v>
      </c>
      <c r="S4" s="26" t="s">
        <v>26</v>
      </c>
      <c r="T4" s="24" t="s">
        <v>7</v>
      </c>
      <c r="U4" s="22" t="s">
        <v>29</v>
      </c>
      <c r="V4" s="23" t="s">
        <v>30</v>
      </c>
      <c r="W4" s="23" t="s">
        <v>31</v>
      </c>
      <c r="X4" s="23" t="s">
        <v>8</v>
      </c>
      <c r="Y4" s="25" t="s">
        <v>9</v>
      </c>
      <c r="Z4" s="26" t="s">
        <v>26</v>
      </c>
      <c r="AA4" s="24" t="s">
        <v>7</v>
      </c>
      <c r="AB4" s="22" t="s">
        <v>29</v>
      </c>
      <c r="AC4" s="23" t="s">
        <v>30</v>
      </c>
      <c r="AD4" s="23" t="s">
        <v>31</v>
      </c>
      <c r="AE4" s="23" t="s">
        <v>8</v>
      </c>
      <c r="AF4" s="25" t="s">
        <v>9</v>
      </c>
      <c r="AG4" s="26" t="s">
        <v>26</v>
      </c>
      <c r="AH4" s="142"/>
    </row>
    <row r="5" spans="1:34" ht="14.25" customHeight="1">
      <c r="A5" s="10" t="s">
        <v>10</v>
      </c>
      <c r="B5" s="13" t="s">
        <v>40</v>
      </c>
      <c r="C5" s="1" t="s">
        <v>41</v>
      </c>
      <c r="D5" s="2">
        <v>2004</v>
      </c>
      <c r="E5" s="43" t="s">
        <v>39</v>
      </c>
      <c r="F5" s="8">
        <v>2.8</v>
      </c>
      <c r="G5" s="4">
        <v>1.3</v>
      </c>
      <c r="H5" s="4">
        <v>1.3</v>
      </c>
      <c r="I5" s="4">
        <v>1.4</v>
      </c>
      <c r="J5" s="4">
        <f>IF(I5&gt;0,(G5+H5+I5)/3,(G5+H5+I5)/2)</f>
        <v>1.3333333333333333</v>
      </c>
      <c r="K5" s="4"/>
      <c r="L5" s="35">
        <f>SUM(10+F5-J5-K5)</f>
        <v>11.466666666666667</v>
      </c>
      <c r="M5" s="8">
        <v>2.6</v>
      </c>
      <c r="N5" s="4">
        <v>5</v>
      </c>
      <c r="O5" s="4">
        <v>4.8</v>
      </c>
      <c r="P5" s="4">
        <v>4.9</v>
      </c>
      <c r="Q5" s="4">
        <f>IF(P5&gt;0,(N5+O5+P5)/3,(N5+O5+P5)/2)</f>
        <v>4.9</v>
      </c>
      <c r="R5" s="4"/>
      <c r="S5" s="7">
        <f>SUM(10+M5-Q5-R5)</f>
        <v>7.699999999999999</v>
      </c>
      <c r="T5" s="15">
        <v>2.8</v>
      </c>
      <c r="U5" s="4">
        <v>3.6</v>
      </c>
      <c r="V5" s="4">
        <v>3.7</v>
      </c>
      <c r="W5" s="4">
        <v>3.9</v>
      </c>
      <c r="X5" s="4">
        <f>IF(W5&gt;0,(U5+V5+W5)/3,(U5+V5+W5)/2)</f>
        <v>3.733333333333334</v>
      </c>
      <c r="Y5" s="4"/>
      <c r="Z5" s="35">
        <f>SUM(10+T5-X5-Y5)</f>
        <v>9.066666666666666</v>
      </c>
      <c r="AA5" s="8">
        <v>3</v>
      </c>
      <c r="AB5" s="4">
        <v>4.3</v>
      </c>
      <c r="AC5" s="4">
        <v>4.3</v>
      </c>
      <c r="AD5" s="4">
        <v>4</v>
      </c>
      <c r="AE5" s="4">
        <f>IF(AD5&gt;0,(AB5+AC5+AD5)/3,(AB5+AC5+AD5)/2)</f>
        <v>4.2</v>
      </c>
      <c r="AF5" s="4"/>
      <c r="AG5" s="7">
        <f>SUM(10+AA5-AE5-AF5)</f>
        <v>8.8</v>
      </c>
      <c r="AH5" s="33">
        <f>IF(F5&gt;0,L5+S5+Z5+AG5,0)</f>
        <v>37.03333333333333</v>
      </c>
    </row>
    <row r="6" spans="1:34" ht="14.25" customHeight="1">
      <c r="A6" s="11" t="s">
        <v>11</v>
      </c>
      <c r="B6" s="13"/>
      <c r="C6" s="1"/>
      <c r="D6" s="2"/>
      <c r="E6" s="43"/>
      <c r="F6" s="6"/>
      <c r="G6" s="3"/>
      <c r="H6" s="3"/>
      <c r="I6" s="3"/>
      <c r="J6" s="3">
        <f>IF(I6&gt;0,(G6+H6+I6)/3,(G6+H6+I6)/2)</f>
        <v>0</v>
      </c>
      <c r="K6" s="3"/>
      <c r="L6" s="36">
        <f>SUM(10+F6-J6-K6)</f>
        <v>10</v>
      </c>
      <c r="M6" s="6"/>
      <c r="N6" s="3"/>
      <c r="O6" s="3"/>
      <c r="P6" s="3"/>
      <c r="Q6" s="3">
        <f>IF(P6&gt;0,(N6+O6+P6)/3,(N6+O6+P6)/2)</f>
        <v>0</v>
      </c>
      <c r="R6" s="3"/>
      <c r="S6" s="38">
        <f>SUM(10+M6-Q6-R6)</f>
        <v>10</v>
      </c>
      <c r="T6" s="14"/>
      <c r="U6" s="3"/>
      <c r="V6" s="3"/>
      <c r="W6" s="3"/>
      <c r="X6" s="3">
        <f>IF(W6&gt;0,(U6+V6+W6)/3,(U6+V6+W6)/2)</f>
        <v>0</v>
      </c>
      <c r="Y6" s="3"/>
      <c r="Z6" s="36">
        <f>SUM(10+T6-X6-Y6)</f>
        <v>10</v>
      </c>
      <c r="AA6" s="6"/>
      <c r="AB6" s="3"/>
      <c r="AC6" s="3"/>
      <c r="AD6" s="3"/>
      <c r="AE6" s="3">
        <f>IF(AD6&gt;0,(AB6+AC6+AD6)/3,(AB6+AC6+AD6)/2)</f>
        <v>0</v>
      </c>
      <c r="AF6" s="3"/>
      <c r="AG6" s="38">
        <f>SUM(10+AA6-AE6-AF6)</f>
        <v>10</v>
      </c>
      <c r="AH6" s="27">
        <f>IF(F6&gt;0,L6+S6+Z6+AG6,0)</f>
        <v>0</v>
      </c>
    </row>
    <row r="7" spans="1:34" ht="14.25" customHeight="1">
      <c r="A7" s="11" t="s">
        <v>12</v>
      </c>
      <c r="B7" s="13"/>
      <c r="C7" s="1"/>
      <c r="D7" s="2"/>
      <c r="E7" s="43"/>
      <c r="F7" s="6"/>
      <c r="G7" s="3"/>
      <c r="H7" s="3"/>
      <c r="I7" s="3"/>
      <c r="J7" s="3">
        <f>IF(I7&gt;0,(G7+H7+I7)/3,(G7+H7+I7)/2)</f>
        <v>0</v>
      </c>
      <c r="K7" s="3"/>
      <c r="L7" s="36">
        <f>SUM(10+F7-J7-K7)</f>
        <v>10</v>
      </c>
      <c r="M7" s="6"/>
      <c r="N7" s="3"/>
      <c r="O7" s="3"/>
      <c r="P7" s="3"/>
      <c r="Q7" s="3">
        <f>IF(P7&gt;0,(N7+O7+P7)/3,(N7+O7+P7)/2)</f>
        <v>0</v>
      </c>
      <c r="R7" s="3"/>
      <c r="S7" s="38">
        <f>SUM(10+M7-Q7-R7)</f>
        <v>10</v>
      </c>
      <c r="T7" s="14"/>
      <c r="U7" s="3"/>
      <c r="V7" s="3"/>
      <c r="W7" s="3"/>
      <c r="X7" s="3">
        <f>IF(W7&gt;0,(U7+V7+W7)/3,(U7+V7+W7)/2)</f>
        <v>0</v>
      </c>
      <c r="Y7" s="3"/>
      <c r="Z7" s="36">
        <f>SUM(10+T7-X7-Y7)</f>
        <v>10</v>
      </c>
      <c r="AA7" s="6"/>
      <c r="AB7" s="3"/>
      <c r="AC7" s="3"/>
      <c r="AD7" s="3"/>
      <c r="AE7" s="3">
        <f>IF(AD7&gt;0,(AB7+AC7+AD7)/3,(AB7+AC7+AD7)/2)</f>
        <v>0</v>
      </c>
      <c r="AF7" s="3"/>
      <c r="AG7" s="38">
        <f>SUM(10+AA7-AE7-AF7)</f>
        <v>10</v>
      </c>
      <c r="AH7" s="27">
        <f>IF(F7&gt;0,L7+S7+Z7+AG7,0)</f>
        <v>0</v>
      </c>
    </row>
    <row r="8" spans="1:34" ht="14.25" customHeight="1">
      <c r="A8" s="11" t="s">
        <v>13</v>
      </c>
      <c r="B8" s="13"/>
      <c r="C8" s="1"/>
      <c r="D8" s="2"/>
      <c r="E8" s="43"/>
      <c r="F8" s="6"/>
      <c r="G8" s="3"/>
      <c r="H8" s="3"/>
      <c r="I8" s="3"/>
      <c r="J8" s="3">
        <f>IF(I8&gt;0,(G8+H8+I8)/3,(G8+H8+I8)/2)</f>
        <v>0</v>
      </c>
      <c r="K8" s="3"/>
      <c r="L8" s="36">
        <f>SUM(10+F8-J8-K8)</f>
        <v>10</v>
      </c>
      <c r="M8" s="6"/>
      <c r="N8" s="3"/>
      <c r="O8" s="3"/>
      <c r="P8" s="3"/>
      <c r="Q8" s="3">
        <f>IF(P8&gt;0,(N8+O8+P8)/3,(N8+O8+P8)/2)</f>
        <v>0</v>
      </c>
      <c r="R8" s="3"/>
      <c r="S8" s="38">
        <f>SUM(10+M8-Q8-R8)</f>
        <v>10</v>
      </c>
      <c r="T8" s="14"/>
      <c r="U8" s="3"/>
      <c r="V8" s="3"/>
      <c r="W8" s="3"/>
      <c r="X8" s="3">
        <f>IF(W8&gt;0,(U8+V8+W8)/3,(U8+V8+W8)/2)</f>
        <v>0</v>
      </c>
      <c r="Y8" s="3"/>
      <c r="Z8" s="36">
        <f>SUM(10+T8-X8-Y8)</f>
        <v>10</v>
      </c>
      <c r="AA8" s="6"/>
      <c r="AB8" s="3"/>
      <c r="AC8" s="3"/>
      <c r="AD8" s="3"/>
      <c r="AE8" s="3">
        <f>IF(AD8&gt;0,(AB8+AC8+AD8)/3,(AB8+AC8+AD8)/2)</f>
        <v>0</v>
      </c>
      <c r="AF8" s="3"/>
      <c r="AG8" s="38">
        <f>SUM(10+AA8-AE8-AF8)</f>
        <v>10</v>
      </c>
      <c r="AH8" s="27">
        <f>IF(F8&gt;0,L8+S8+Z8+AG8,0)</f>
        <v>0</v>
      </c>
    </row>
    <row r="9" spans="1:34" ht="13.5" thickBot="1">
      <c r="A9" s="12" t="s">
        <v>14</v>
      </c>
      <c r="B9" s="19"/>
      <c r="C9" s="16"/>
      <c r="D9" s="17"/>
      <c r="E9" s="31"/>
      <c r="F9" s="9"/>
      <c r="G9" s="5"/>
      <c r="H9" s="5"/>
      <c r="I9" s="5"/>
      <c r="J9" s="5">
        <f>IF(I9&gt;0,(G9+H9+I9)/3,(G9+H9+I9)/2)</f>
        <v>0</v>
      </c>
      <c r="K9" s="5"/>
      <c r="L9" s="37">
        <f>SUM(10+F9-J9-K9)</f>
        <v>10</v>
      </c>
      <c r="M9" s="9"/>
      <c r="N9" s="5"/>
      <c r="O9" s="5"/>
      <c r="P9" s="5"/>
      <c r="Q9" s="5">
        <f>IF(P9&gt;0,(N9+O9+P9)/3,(N9+O9+P9)/2)</f>
        <v>0</v>
      </c>
      <c r="R9" s="5"/>
      <c r="S9" s="39">
        <f>SUM(10+M9-Q9-R9)</f>
        <v>10</v>
      </c>
      <c r="T9" s="18"/>
      <c r="U9" s="5"/>
      <c r="V9" s="5"/>
      <c r="W9" s="5"/>
      <c r="X9" s="5">
        <f>IF(W9&gt;0,(U9+V9+W9)/3,(U9+V9+W9)/2)</f>
        <v>0</v>
      </c>
      <c r="Y9" s="5"/>
      <c r="Z9" s="37">
        <f>SUM(10+T9-X9-Y9)</f>
        <v>10</v>
      </c>
      <c r="AA9" s="9"/>
      <c r="AB9" s="5"/>
      <c r="AC9" s="5"/>
      <c r="AD9" s="5"/>
      <c r="AE9" s="5">
        <f>IF(AD9&gt;0,(AB9+AC9+AD9)/3,(AB9+AC9+AD9)/2)</f>
        <v>0</v>
      </c>
      <c r="AF9" s="5"/>
      <c r="AG9" s="39">
        <f>SUM(10+AA9-AE9-AF9)</f>
        <v>10</v>
      </c>
      <c r="AH9" s="34">
        <f>IF(F9&gt;0,L9+S9+Z9+AG9,0)</f>
        <v>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bago</dc:creator>
  <cp:keywords/>
  <dc:description/>
  <cp:lastModifiedBy>bago</cp:lastModifiedBy>
  <cp:lastPrinted>2019-06-04T08:10:28Z</cp:lastPrinted>
  <dcterms:created xsi:type="dcterms:W3CDTF">2019-05-28T05:44:02Z</dcterms:created>
  <dcterms:modified xsi:type="dcterms:W3CDTF">2019-06-04T08:11:17Z</dcterms:modified>
  <cp:category/>
  <cp:version/>
  <cp:contentType/>
  <cp:contentStatus/>
</cp:coreProperties>
</file>